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ser\AEROTOOLS-UAV Dropbox\AEROTOOLS-UAV\Proyectos\UC3M\6G-SORUS DRONES\Entregables\A1-2_E1_Perfilado_Material Apoyo\"/>
    </mc:Choice>
  </mc:AlternateContent>
  <xr:revisionPtr revIDLastSave="0" documentId="13_ncr:1_{9E81B1CF-C9AB-49B3-949D-5A50E2653E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sumen_Resultados" sheetId="1" r:id="rId1"/>
    <sheet name="Matriz_Pruebas" sheetId="2" r:id="rId2"/>
    <sheet name="Motores_Eficiencia" sheetId="3" r:id="rId3"/>
    <sheet name="Control_Temperatura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88" i="3" l="1"/>
  <c r="L887" i="3"/>
  <c r="L886" i="3"/>
  <c r="L885" i="3"/>
  <c r="L884" i="3"/>
  <c r="L883" i="3"/>
  <c r="L882" i="3"/>
  <c r="L881" i="3"/>
  <c r="L880" i="3"/>
  <c r="L879" i="3" s="1"/>
  <c r="B879" i="3"/>
  <c r="B878" i="3"/>
  <c r="L877" i="3"/>
  <c r="L876" i="3"/>
  <c r="B876" i="3"/>
  <c r="L875" i="3"/>
  <c r="L874" i="3"/>
  <c r="L873" i="3"/>
  <c r="L872" i="3"/>
  <c r="L871" i="3"/>
  <c r="L870" i="3"/>
  <c r="L869" i="3"/>
  <c r="L868" i="3"/>
  <c r="L867" i="3"/>
  <c r="L866" i="3"/>
  <c r="L865" i="3"/>
  <c r="L857" i="3"/>
  <c r="L856" i="3"/>
  <c r="L855" i="3"/>
  <c r="L854" i="3"/>
  <c r="L853" i="3"/>
  <c r="L852" i="3"/>
  <c r="L851" i="3"/>
  <c r="L850" i="3" s="1"/>
  <c r="B850" i="3"/>
  <c r="L849" i="3"/>
  <c r="L848" i="3" s="1"/>
  <c r="B848" i="3"/>
  <c r="B847" i="3"/>
  <c r="L846" i="3"/>
  <c r="L845" i="3"/>
  <c r="L844" i="3"/>
  <c r="L843" i="3"/>
  <c r="L842" i="3"/>
  <c r="L841" i="3"/>
  <c r="L840" i="3"/>
  <c r="L839" i="3"/>
  <c r="L838" i="3"/>
  <c r="L837" i="3"/>
  <c r="L836" i="3"/>
  <c r="L835" i="3"/>
  <c r="L834" i="3"/>
  <c r="L826" i="3"/>
  <c r="L825" i="3"/>
  <c r="L824" i="3"/>
  <c r="L823" i="3"/>
  <c r="L822" i="3"/>
  <c r="L821" i="3"/>
  <c r="L820" i="3"/>
  <c r="L819" i="3"/>
  <c r="L818" i="3"/>
  <c r="L817" i="3"/>
  <c r="L816" i="3"/>
  <c r="L815" i="3"/>
  <c r="L813" i="3"/>
  <c r="L814" i="3" s="1"/>
  <c r="B813" i="3"/>
  <c r="B814" i="3" s="1"/>
  <c r="L812" i="3"/>
  <c r="L811" i="3"/>
  <c r="B811" i="3"/>
  <c r="L810" i="3"/>
  <c r="L809" i="3"/>
  <c r="L808" i="3"/>
  <c r="L807" i="3"/>
  <c r="L806" i="3"/>
  <c r="L805" i="3"/>
  <c r="L804" i="3"/>
  <c r="L803" i="3"/>
  <c r="L795" i="3"/>
  <c r="L794" i="3"/>
  <c r="L793" i="3"/>
  <c r="L792" i="3"/>
  <c r="L791" i="3"/>
  <c r="L790" i="3"/>
  <c r="L789" i="3"/>
  <c r="L788" i="3"/>
  <c r="L787" i="3"/>
  <c r="L786" i="3"/>
  <c r="L785" i="3"/>
  <c r="L784" i="3"/>
  <c r="B784" i="3"/>
  <c r="L783" i="3"/>
  <c r="B783" i="3"/>
  <c r="L782" i="3"/>
  <c r="L781" i="3" s="1"/>
  <c r="B781" i="3"/>
  <c r="L780" i="3"/>
  <c r="L779" i="3"/>
  <c r="L778" i="3"/>
  <c r="L777" i="3"/>
  <c r="L776" i="3"/>
  <c r="L775" i="3"/>
  <c r="L774" i="3"/>
  <c r="L773" i="3"/>
  <c r="L772" i="3"/>
  <c r="L764" i="3"/>
  <c r="L763" i="3"/>
  <c r="L762" i="3"/>
  <c r="L761" i="3"/>
  <c r="L760" i="3"/>
  <c r="L759" i="3"/>
  <c r="L758" i="3"/>
  <c r="L757" i="3"/>
  <c r="L756" i="3"/>
  <c r="L755" i="3"/>
  <c r="L754" i="3" s="1"/>
  <c r="B754" i="3"/>
  <c r="L753" i="3"/>
  <c r="L752" i="3"/>
  <c r="L751" i="3" s="1"/>
  <c r="B752" i="3"/>
  <c r="B751" i="3" s="1"/>
  <c r="L750" i="3"/>
  <c r="L749" i="3"/>
  <c r="L748" i="3"/>
  <c r="L747" i="3"/>
  <c r="L746" i="3"/>
  <c r="L745" i="3"/>
  <c r="L744" i="3"/>
  <c r="L743" i="3"/>
  <c r="L742" i="3"/>
  <c r="L741" i="3"/>
  <c r="L733" i="3"/>
  <c r="L732" i="3"/>
  <c r="L731" i="3"/>
  <c r="L730" i="3"/>
  <c r="L729" i="3"/>
  <c r="L728" i="3"/>
  <c r="B727" i="3"/>
  <c r="L726" i="3"/>
  <c r="L725" i="3" s="1"/>
  <c r="B725" i="3"/>
  <c r="L724" i="3"/>
  <c r="L723" i="3" s="1"/>
  <c r="B723" i="3"/>
  <c r="L722" i="3"/>
  <c r="L721" i="3"/>
  <c r="L720" i="3"/>
  <c r="L719" i="3"/>
  <c r="L718" i="3"/>
  <c r="L717" i="3"/>
  <c r="L716" i="3"/>
  <c r="L715" i="3"/>
  <c r="L714" i="3"/>
  <c r="L713" i="3"/>
  <c r="L712" i="3"/>
  <c r="L711" i="3"/>
  <c r="L710" i="3"/>
  <c r="L702" i="3"/>
  <c r="L701" i="3"/>
  <c r="L700" i="3"/>
  <c r="L699" i="3"/>
  <c r="L698" i="3"/>
  <c r="L697" i="3"/>
  <c r="L696" i="3"/>
  <c r="L695" i="3"/>
  <c r="L694" i="3"/>
  <c r="L693" i="3"/>
  <c r="J692" i="3"/>
  <c r="B692" i="3"/>
  <c r="L691" i="3"/>
  <c r="L692" i="3" s="1"/>
  <c r="L690" i="3"/>
  <c r="I690" i="3"/>
  <c r="B690" i="3"/>
  <c r="L689" i="3"/>
  <c r="B689" i="3"/>
  <c r="L688" i="3"/>
  <c r="L687" i="3"/>
  <c r="L686" i="3"/>
  <c r="L685" i="3"/>
  <c r="L684" i="3"/>
  <c r="L683" i="3"/>
  <c r="L682" i="3"/>
  <c r="L681" i="3"/>
  <c r="L680" i="3"/>
  <c r="L673" i="3"/>
  <c r="L672" i="3"/>
  <c r="L671" i="3"/>
  <c r="L670" i="3"/>
  <c r="L669" i="3"/>
  <c r="L668" i="3"/>
  <c r="L667" i="3"/>
  <c r="L666" i="3"/>
  <c r="L665" i="3"/>
  <c r="L664" i="3"/>
  <c r="L663" i="3"/>
  <c r="L662" i="3"/>
  <c r="B662" i="3"/>
  <c r="L661" i="3"/>
  <c r="B661" i="3"/>
  <c r="B660" i="3" s="1"/>
  <c r="L659" i="3"/>
  <c r="L658" i="3"/>
  <c r="L657" i="3"/>
  <c r="L656" i="3"/>
  <c r="L655" i="3"/>
  <c r="L654" i="3"/>
  <c r="L660" i="3" s="1"/>
  <c r="L653" i="3"/>
  <c r="L652" i="3"/>
  <c r="L651" i="3"/>
  <c r="L650" i="3"/>
  <c r="L643" i="3"/>
  <c r="L642" i="3"/>
  <c r="L641" i="3"/>
  <c r="L640" i="3"/>
  <c r="L639" i="3"/>
  <c r="L638" i="3"/>
  <c r="L637" i="3"/>
  <c r="L636" i="3"/>
  <c r="L635" i="3"/>
  <c r="L634" i="3"/>
  <c r="L633" i="3"/>
  <c r="K633" i="3"/>
  <c r="J633" i="3"/>
  <c r="I633" i="3"/>
  <c r="B633" i="3"/>
  <c r="L632" i="3"/>
  <c r="I631" i="3"/>
  <c r="B631" i="3"/>
  <c r="I630" i="3"/>
  <c r="B630" i="3"/>
  <c r="L629" i="3"/>
  <c r="L631" i="3" s="1"/>
  <c r="L628" i="3"/>
  <c r="L627" i="3"/>
  <c r="L626" i="3"/>
  <c r="L625" i="3"/>
  <c r="L624" i="3"/>
  <c r="L623" i="3"/>
  <c r="L622" i="3"/>
  <c r="L621" i="3"/>
  <c r="L620" i="3"/>
  <c r="L613" i="3"/>
  <c r="L612" i="3"/>
  <c r="L611" i="3"/>
  <c r="L610" i="3"/>
  <c r="L609" i="3"/>
  <c r="L608" i="3"/>
  <c r="L607" i="3"/>
  <c r="L606" i="3"/>
  <c r="L605" i="3"/>
  <c r="L604" i="3"/>
  <c r="L603" i="3"/>
  <c r="L602" i="3"/>
  <c r="L601" i="3"/>
  <c r="B601" i="3"/>
  <c r="B602" i="3" s="1"/>
  <c r="L600" i="3"/>
  <c r="L599" i="3"/>
  <c r="B599" i="3"/>
  <c r="L598" i="3"/>
  <c r="L597" i="3"/>
  <c r="L596" i="3"/>
  <c r="L595" i="3"/>
  <c r="L594" i="3"/>
  <c r="L593" i="3"/>
  <c r="L592" i="3"/>
  <c r="L591" i="3"/>
  <c r="L590" i="3"/>
  <c r="L583" i="3"/>
  <c r="L582" i="3"/>
  <c r="L581" i="3"/>
  <c r="L580" i="3"/>
  <c r="L579" i="3"/>
  <c r="L578" i="3"/>
  <c r="L577" i="3"/>
  <c r="L576" i="3"/>
  <c r="L575" i="3"/>
  <c r="L574" i="3"/>
  <c r="L572" i="3" s="1"/>
  <c r="B573" i="3"/>
  <c r="B572" i="3"/>
  <c r="L571" i="3"/>
  <c r="B570" i="3"/>
  <c r="L569" i="3"/>
  <c r="L568" i="3"/>
  <c r="L567" i="3"/>
  <c r="L570" i="3" s="1"/>
  <c r="L573" i="3" s="1"/>
  <c r="L566" i="3"/>
  <c r="L565" i="3"/>
  <c r="L564" i="3"/>
  <c r="L563" i="3"/>
  <c r="L562" i="3"/>
  <c r="L561" i="3"/>
  <c r="L560" i="3"/>
  <c r="L553" i="3"/>
  <c r="L552" i="3"/>
  <c r="L551" i="3"/>
  <c r="L550" i="3"/>
  <c r="L549" i="3"/>
  <c r="L548" i="3"/>
  <c r="L547" i="3"/>
  <c r="L546" i="3"/>
  <c r="L545" i="3"/>
  <c r="L544" i="3"/>
  <c r="L543" i="3"/>
  <c r="L542" i="3"/>
  <c r="B541" i="3"/>
  <c r="B540" i="3"/>
  <c r="B539" i="3"/>
  <c r="L538" i="3"/>
  <c r="L541" i="3" s="1"/>
  <c r="L537" i="3"/>
  <c r="L536" i="3"/>
  <c r="L535" i="3"/>
  <c r="L534" i="3"/>
  <c r="L533" i="3"/>
  <c r="L532" i="3"/>
  <c r="L531" i="3"/>
  <c r="L530" i="3"/>
  <c r="L523" i="3"/>
  <c r="L522" i="3"/>
  <c r="L521" i="3"/>
  <c r="L520" i="3"/>
  <c r="L519" i="3"/>
  <c r="L518" i="3"/>
  <c r="L517" i="3"/>
  <c r="L515" i="3" s="1"/>
  <c r="L516" i="3" s="1"/>
  <c r="B516" i="3"/>
  <c r="B515" i="3"/>
  <c r="L514" i="3"/>
  <c r="B513" i="3"/>
  <c r="L512" i="3"/>
  <c r="L513" i="3" s="1"/>
  <c r="L511" i="3"/>
  <c r="L510" i="3"/>
  <c r="L509" i="3"/>
  <c r="L508" i="3"/>
  <c r="L507" i="3"/>
  <c r="L506" i="3"/>
  <c r="L505" i="3"/>
  <c r="L504" i="3"/>
  <c r="L503" i="3"/>
  <c r="L502" i="3"/>
  <c r="L501" i="3"/>
  <c r="L500" i="3"/>
  <c r="L493" i="3"/>
  <c r="L492" i="3"/>
  <c r="L491" i="3"/>
  <c r="L490" i="3"/>
  <c r="L489" i="3"/>
  <c r="B489" i="3"/>
  <c r="L488" i="3"/>
  <c r="B487" i="3"/>
  <c r="L486" i="3"/>
  <c r="L487" i="3" s="1"/>
  <c r="B485" i="3"/>
  <c r="L484" i="3"/>
  <c r="L485" i="3" s="1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1" i="3"/>
  <c r="K461" i="3"/>
  <c r="J461" i="3"/>
  <c r="I461" i="3"/>
  <c r="H461" i="3"/>
  <c r="G461" i="3"/>
  <c r="F461" i="3"/>
  <c r="E461" i="3"/>
  <c r="D461" i="3"/>
  <c r="C461" i="3"/>
  <c r="B461" i="3"/>
  <c r="A461" i="3"/>
  <c r="L460" i="3"/>
  <c r="L459" i="3"/>
  <c r="L458" i="3"/>
  <c r="L457" i="3"/>
  <c r="L456" i="3"/>
  <c r="L455" i="3"/>
  <c r="L454" i="3"/>
  <c r="L453" i="3"/>
  <c r="L452" i="3"/>
  <c r="L451" i="3"/>
  <c r="B450" i="3"/>
  <c r="B449" i="3"/>
  <c r="L448" i="3"/>
  <c r="L449" i="3" s="1"/>
  <c r="L450" i="3" s="1"/>
  <c r="B447" i="3"/>
  <c r="L446" i="3"/>
  <c r="L447" i="3" s="1"/>
  <c r="L445" i="3"/>
  <c r="L444" i="3"/>
  <c r="L443" i="3"/>
  <c r="L442" i="3"/>
  <c r="L441" i="3"/>
  <c r="L440" i="3"/>
  <c r="L439" i="3"/>
  <c r="L438" i="3"/>
  <c r="L437" i="3"/>
  <c r="L428" i="3"/>
  <c r="L427" i="3"/>
  <c r="L426" i="3"/>
  <c r="L425" i="3"/>
  <c r="L424" i="3"/>
  <c r="L423" i="3"/>
  <c r="L422" i="3"/>
  <c r="L421" i="3"/>
  <c r="L420" i="3"/>
  <c r="L418" i="3" s="1"/>
  <c r="L419" i="3" s="1"/>
  <c r="B419" i="3"/>
  <c r="B418" i="3"/>
  <c r="L417" i="3"/>
  <c r="B416" i="3"/>
  <c r="L415" i="3"/>
  <c r="L416" i="3" s="1"/>
  <c r="L414" i="3"/>
  <c r="L413" i="3"/>
  <c r="L412" i="3"/>
  <c r="L411" i="3"/>
  <c r="L410" i="3"/>
  <c r="L409" i="3"/>
  <c r="L408" i="3"/>
  <c r="L407" i="3"/>
  <c r="L406" i="3"/>
  <c r="L405" i="3"/>
  <c r="L395" i="3"/>
  <c r="L394" i="3"/>
  <c r="L393" i="3"/>
  <c r="L392" i="3"/>
  <c r="L391" i="3"/>
  <c r="L390" i="3"/>
  <c r="L389" i="3"/>
  <c r="L388" i="3"/>
  <c r="L387" i="3"/>
  <c r="L386" i="3"/>
  <c r="L385" i="3"/>
  <c r="B383" i="3"/>
  <c r="B384" i="3" s="1"/>
  <c r="L382" i="3"/>
  <c r="L383" i="3" s="1"/>
  <c r="L384" i="3" s="1"/>
  <c r="B381" i="3"/>
  <c r="L380" i="3"/>
  <c r="L379" i="3"/>
  <c r="L378" i="3"/>
  <c r="L377" i="3"/>
  <c r="L376" i="3"/>
  <c r="L375" i="3"/>
  <c r="L374" i="3"/>
  <c r="L373" i="3"/>
  <c r="L372" i="3"/>
  <c r="L371" i="3"/>
  <c r="L361" i="3"/>
  <c r="L360" i="3"/>
  <c r="L359" i="3"/>
  <c r="L358" i="3"/>
  <c r="L357" i="3"/>
  <c r="L356" i="3"/>
  <c r="L355" i="3"/>
  <c r="L354" i="3"/>
  <c r="L353" i="3"/>
  <c r="L352" i="3"/>
  <c r="L350" i="3"/>
  <c r="L351" i="3" s="1"/>
  <c r="B350" i="3"/>
  <c r="B351" i="3" s="1"/>
  <c r="L349" i="3"/>
  <c r="L348" i="3"/>
  <c r="B348" i="3"/>
  <c r="L347" i="3"/>
  <c r="L346" i="3"/>
  <c r="L345" i="3"/>
  <c r="L344" i="3"/>
  <c r="L343" i="3"/>
  <c r="L342" i="3"/>
  <c r="L341" i="3"/>
  <c r="L340" i="3"/>
  <c r="L339" i="3"/>
  <c r="L338" i="3"/>
  <c r="L329" i="3"/>
  <c r="L328" i="3"/>
  <c r="L327" i="3"/>
  <c r="L326" i="3"/>
  <c r="L325" i="3"/>
  <c r="L324" i="3"/>
  <c r="L323" i="3"/>
  <c r="L322" i="3"/>
  <c r="L321" i="3"/>
  <c r="L320" i="3" s="1"/>
  <c r="B320" i="3"/>
  <c r="L319" i="3"/>
  <c r="L318" i="3"/>
  <c r="B318" i="3"/>
  <c r="L317" i="3"/>
  <c r="B316" i="3"/>
  <c r="L315" i="3"/>
  <c r="L316" i="3" s="1"/>
  <c r="L314" i="3"/>
  <c r="L313" i="3"/>
  <c r="L312" i="3"/>
  <c r="L311" i="3"/>
  <c r="L310" i="3"/>
  <c r="L309" i="3"/>
  <c r="L308" i="3"/>
  <c r="L307" i="3"/>
  <c r="L306" i="3"/>
  <c r="L298" i="3"/>
  <c r="L297" i="3"/>
  <c r="L296" i="3"/>
  <c r="L295" i="3"/>
  <c r="L294" i="3"/>
  <c r="L293" i="3"/>
  <c r="L292" i="3"/>
  <c r="L291" i="3"/>
  <c r="L290" i="3"/>
  <c r="B289" i="3"/>
  <c r="B288" i="3"/>
  <c r="L287" i="3"/>
  <c r="L288" i="3" s="1"/>
  <c r="L289" i="3" s="1"/>
  <c r="B286" i="3"/>
  <c r="L285" i="3"/>
  <c r="L286" i="3" s="1"/>
  <c r="L284" i="3"/>
  <c r="L283" i="3"/>
  <c r="L282" i="3"/>
  <c r="L281" i="3"/>
  <c r="L280" i="3"/>
  <c r="L279" i="3"/>
  <c r="L278" i="3"/>
  <c r="L277" i="3"/>
  <c r="L276" i="3"/>
  <c r="L275" i="3"/>
  <c r="L268" i="3"/>
  <c r="L267" i="3"/>
  <c r="L266" i="3"/>
  <c r="L265" i="3"/>
  <c r="L264" i="3"/>
  <c r="L263" i="3"/>
  <c r="L262" i="3"/>
  <c r="L261" i="3"/>
  <c r="L260" i="3"/>
  <c r="B258" i="3"/>
  <c r="B259" i="3" s="1"/>
  <c r="L257" i="3"/>
  <c r="L258" i="3" s="1"/>
  <c r="L259" i="3" s="1"/>
  <c r="B256" i="3"/>
  <c r="L255" i="3"/>
  <c r="L256" i="3" s="1"/>
  <c r="L254" i="3"/>
  <c r="L253" i="3"/>
  <c r="L252" i="3"/>
  <c r="L251" i="3"/>
  <c r="L250" i="3"/>
  <c r="L249" i="3"/>
  <c r="L248" i="3"/>
  <c r="L247" i="3"/>
  <c r="L246" i="3"/>
  <c r="L245" i="3"/>
  <c r="L244" i="3"/>
  <c r="L237" i="3"/>
  <c r="L236" i="3"/>
  <c r="L235" i="3"/>
  <c r="L234" i="3"/>
  <c r="B233" i="3"/>
  <c r="L232" i="3"/>
  <c r="L233" i="3" s="1"/>
  <c r="B231" i="3"/>
  <c r="L230" i="3"/>
  <c r="L231" i="3" s="1"/>
  <c r="B229" i="3"/>
  <c r="L228" i="3"/>
  <c r="L229" i="3" s="1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05" i="3"/>
  <c r="L204" i="3"/>
  <c r="L203" i="3"/>
  <c r="L202" i="3"/>
  <c r="L201" i="3"/>
  <c r="L200" i="3"/>
  <c r="L199" i="3"/>
  <c r="L198" i="3"/>
  <c r="L197" i="3"/>
  <c r="B197" i="3"/>
  <c r="L196" i="3"/>
  <c r="B195" i="3"/>
  <c r="B194" i="3"/>
  <c r="L193" i="3"/>
  <c r="L194" i="3" s="1"/>
  <c r="L195" i="3" s="1"/>
  <c r="L192" i="3"/>
  <c r="L191" i="3"/>
  <c r="L190" i="3"/>
  <c r="L189" i="3"/>
  <c r="L188" i="3"/>
  <c r="L187" i="3"/>
  <c r="L186" i="3"/>
  <c r="L185" i="3"/>
  <c r="L184" i="3"/>
  <c r="L183" i="3"/>
  <c r="L175" i="3"/>
  <c r="B174" i="3"/>
  <c r="L173" i="3"/>
  <c r="L174" i="3" s="1"/>
  <c r="B172" i="3"/>
  <c r="L171" i="3"/>
  <c r="L172" i="3" s="1"/>
  <c r="L170" i="3"/>
  <c r="B170" i="3"/>
  <c r="L169" i="3"/>
  <c r="L161" i="3"/>
  <c r="L160" i="3"/>
  <c r="B158" i="3"/>
  <c r="B159" i="3" s="1"/>
  <c r="L157" i="3"/>
  <c r="L158" i="3" s="1"/>
  <c r="L159" i="3" s="1"/>
  <c r="B156" i="3"/>
  <c r="L155" i="3"/>
  <c r="L156" i="3" s="1"/>
  <c r="L154" i="3"/>
  <c r="L146" i="3"/>
  <c r="L145" i="3" s="1"/>
  <c r="B145" i="3"/>
  <c r="L144" i="3"/>
  <c r="B143" i="3"/>
  <c r="L142" i="3"/>
  <c r="L143" i="3" s="1"/>
  <c r="B141" i="3"/>
  <c r="L140" i="3"/>
  <c r="L141" i="3" s="1"/>
  <c r="L132" i="3"/>
  <c r="L131" i="3"/>
  <c r="L129" i="3" s="1"/>
  <c r="L130" i="3" s="1"/>
  <c r="B130" i="3"/>
  <c r="B129" i="3"/>
  <c r="L128" i="3"/>
  <c r="B127" i="3"/>
  <c r="L126" i="3"/>
  <c r="L127" i="3" s="1"/>
  <c r="L118" i="3"/>
  <c r="L117" i="3"/>
  <c r="L116" i="3"/>
  <c r="B116" i="3"/>
  <c r="L115" i="3"/>
  <c r="L114" i="3" s="1"/>
  <c r="B114" i="3"/>
  <c r="L113" i="3"/>
  <c r="B112" i="3"/>
  <c r="L111" i="3"/>
  <c r="L112" i="3" s="1"/>
  <c r="L103" i="3"/>
  <c r="L102" i="3"/>
  <c r="L101" i="3"/>
  <c r="B101" i="3"/>
  <c r="L100" i="3"/>
  <c r="L99" i="3"/>
  <c r="B99" i="3"/>
  <c r="L98" i="3"/>
  <c r="B97" i="3"/>
  <c r="L96" i="3"/>
  <c r="L97" i="3" s="1"/>
  <c r="L88" i="3"/>
  <c r="B87" i="3"/>
  <c r="L86" i="3"/>
  <c r="L87" i="3" s="1"/>
  <c r="L85" i="3"/>
  <c r="B85" i="3"/>
  <c r="L84" i="3"/>
  <c r="L83" i="3" s="1"/>
  <c r="B83" i="3"/>
  <c r="L82" i="3"/>
  <c r="L81" i="3"/>
  <c r="L73" i="3"/>
  <c r="B72" i="3"/>
  <c r="L71" i="3"/>
  <c r="L72" i="3" s="1"/>
  <c r="L70" i="3"/>
  <c r="L69" i="3" s="1"/>
  <c r="B70" i="3"/>
  <c r="B69" i="3" s="1"/>
  <c r="L68" i="3"/>
  <c r="L67" i="3"/>
  <c r="L59" i="3"/>
  <c r="L58" i="3"/>
  <c r="B57" i="3"/>
  <c r="L56" i="3"/>
  <c r="L57" i="3" s="1"/>
  <c r="B55" i="3"/>
  <c r="L54" i="3"/>
  <c r="L55" i="3" s="1"/>
  <c r="B53" i="3"/>
  <c r="L52" i="3"/>
  <c r="L53" i="3" s="1"/>
  <c r="L51" i="3"/>
  <c r="L43" i="3"/>
  <c r="B42" i="3"/>
  <c r="L41" i="3"/>
  <c r="L42" i="3" s="1"/>
  <c r="B40" i="3"/>
  <c r="L39" i="3"/>
  <c r="L40" i="3" s="1"/>
  <c r="L38" i="3"/>
  <c r="B38" i="3"/>
  <c r="L37" i="3"/>
  <c r="L36" i="3"/>
  <c r="L28" i="3"/>
  <c r="B27" i="3"/>
  <c r="L26" i="3"/>
  <c r="L27" i="3" s="1"/>
  <c r="B25" i="3"/>
  <c r="L24" i="3"/>
  <c r="L25" i="3" s="1"/>
  <c r="L23" i="3"/>
  <c r="B23" i="3"/>
  <c r="L22" i="3"/>
  <c r="L14" i="3"/>
  <c r="L13" i="3"/>
  <c r="B11" i="3"/>
  <c r="B12" i="3" s="1"/>
  <c r="L10" i="3"/>
  <c r="L11" i="3" s="1"/>
  <c r="L12" i="3" s="1"/>
  <c r="B9" i="3"/>
  <c r="L8" i="3"/>
  <c r="L9" i="3" s="1"/>
  <c r="L7" i="3"/>
  <c r="L878" i="3" l="1"/>
  <c r="L381" i="3"/>
  <c r="L727" i="3"/>
  <c r="L630" i="3"/>
  <c r="L540" i="3"/>
  <c r="L539" i="3"/>
  <c r="L847" i="3"/>
</calcChain>
</file>

<file path=xl/sharedStrings.xml><?xml version="1.0" encoding="utf-8"?>
<sst xmlns="http://schemas.openxmlformats.org/spreadsheetml/2006/main" count="694" uniqueCount="105">
  <si>
    <t>18x5.5 FOX</t>
  </si>
  <si>
    <t>17x5.8 Tmotor</t>
  </si>
  <si>
    <t>15x5 Tmotor</t>
  </si>
  <si>
    <t>16.4x5.9 Pleg Tmotor</t>
  </si>
  <si>
    <t>6S</t>
  </si>
  <si>
    <t>4S</t>
  </si>
  <si>
    <t xml:space="preserve">17x5.5 FOX </t>
  </si>
  <si>
    <t xml:space="preserve">18x5.5 FOX </t>
  </si>
  <si>
    <t xml:space="preserve">15x5.5 FOX </t>
  </si>
  <si>
    <t xml:space="preserve">16x5.5 FOX </t>
  </si>
  <si>
    <t>15x5.5 RCTimer</t>
  </si>
  <si>
    <t>16x5.5 RCTimer</t>
  </si>
  <si>
    <t>13x4.4 Tmotor</t>
  </si>
  <si>
    <t>14x4.8 Tmotor</t>
  </si>
  <si>
    <t>16x5.4 Tmotor</t>
  </si>
  <si>
    <t>4006 380 KV</t>
  </si>
  <si>
    <t>4010 570 KV</t>
  </si>
  <si>
    <t>4014 400 KV</t>
  </si>
  <si>
    <t>Empuje 1,1</t>
  </si>
  <si>
    <t>Empuje 1,2</t>
  </si>
  <si>
    <t>Empuje 1,3</t>
  </si>
  <si>
    <t>MOTOR</t>
  </si>
  <si>
    <t>HÉLICE</t>
  </si>
  <si>
    <t>BATERÍA</t>
  </si>
  <si>
    <t>T Motor MN 4006-23 380KV</t>
  </si>
  <si>
    <t>T Motor MN 4010 580KV</t>
  </si>
  <si>
    <t>T Motor MN 4014 400KV</t>
  </si>
  <si>
    <t xml:space="preserve">Batería 4S </t>
  </si>
  <si>
    <t>16,4 x 5,9 plegable (T motor)
16 x 5,4 (T motor)
17 x 5,5 (Foxtech)
17 x 5,8 (T motor)
18 x 5,5 (Foxtech)</t>
  </si>
  <si>
    <t>13 x 4,4 (T motor)
15 x 5 (T motor)
15 x 5,5 (Rctimer)
15 x 5,5 (Foxtech)
16 x 5,5 (Rctimer)
16 x 5,5 (Foxtech)</t>
  </si>
  <si>
    <t>15 x 5 (T motor)
16 x 5,5 (Rctimer)
17 x 5,5 (Foxtech)
17 x 5,8 (T motor)
18 x 5,5 (Foxtech)</t>
  </si>
  <si>
    <t>Batería 6S</t>
  </si>
  <si>
    <t>15 x 5 (T motor)
15 x 5,5 (Rctimer)
15 x 5,5 (Foxtech)
16 x 5,4 (T motor)
16 x 5,5 (Rctimer)
16 x 5,5 (Foxtech)
16,4 x 5,9 plegable (T motor)
17 x 5,8 (Rctimer)</t>
  </si>
  <si>
    <t>13 x 4,4 (T motor)
14 x 4,8 (T motor)</t>
  </si>
  <si>
    <t>15 x 5 (T motor)
15 x 5,5 (Rctimer)
15 x 5,5 (Foxtech)
16 x 5,4 (T motor)
16 x 5,5 (Rctimer)
16 x 5,5 (Foxtech)
16,4 x 5,9 plegable (T motor)
17 x 5,5 (Foxtech)
17 x 5,8 (T motor)</t>
  </si>
  <si>
    <t xml:space="preserve"> </t>
  </si>
  <si>
    <t xml:space="preserve">   </t>
  </si>
  <si>
    <t>T Motor 4006-23 kv380</t>
  </si>
  <si>
    <t>Hélice 15x5 (T motor)</t>
  </si>
  <si>
    <t>Hélice bajo tubo empuje libre</t>
  </si>
  <si>
    <r>
      <t>Temperatura alcanzada:  35</t>
    </r>
    <r>
      <rPr>
        <b/>
        <sz val="12"/>
        <color theme="1"/>
        <rFont val="Calibri"/>
        <family val="2"/>
      </rPr>
      <t>°C</t>
    </r>
  </si>
  <si>
    <t>Time (s)</t>
  </si>
  <si>
    <t>ESC signal (µs)</t>
  </si>
  <si>
    <t>AccX (g)</t>
  </si>
  <si>
    <t>AccY (g)</t>
  </si>
  <si>
    <t>AccZ (g)</t>
  </si>
  <si>
    <t>Torque (N·m)</t>
  </si>
  <si>
    <t>Thrust (kgf)</t>
  </si>
  <si>
    <t>Voltage (V)</t>
  </si>
  <si>
    <t>Current (A)</t>
  </si>
  <si>
    <t>Electrical Power (W)</t>
  </si>
  <si>
    <t>Vibration (g)</t>
  </si>
  <si>
    <t>Eficiencia g/W</t>
  </si>
  <si>
    <t>Hélice 16,4x5,9 plegable (T motor)</t>
  </si>
  <si>
    <r>
      <t>Temperatura alcanzada: 41</t>
    </r>
    <r>
      <rPr>
        <b/>
        <sz val="12"/>
        <color theme="1"/>
        <rFont val="Calibri"/>
        <family val="2"/>
      </rPr>
      <t>°C</t>
    </r>
  </si>
  <si>
    <t>Batería 4S</t>
  </si>
  <si>
    <r>
      <t>Temperatura alcanzada: 35</t>
    </r>
    <r>
      <rPr>
        <b/>
        <sz val="12"/>
        <color theme="1"/>
        <rFont val="Calibri"/>
        <family val="2"/>
      </rPr>
      <t>°C</t>
    </r>
  </si>
  <si>
    <t>Hélice 16x5,4 (T motor)</t>
  </si>
  <si>
    <r>
      <t>Temperatura alcanzada: 36</t>
    </r>
    <r>
      <rPr>
        <b/>
        <sz val="12"/>
        <color theme="1"/>
        <rFont val="Calibri"/>
        <family val="2"/>
      </rPr>
      <t>°C</t>
    </r>
  </si>
  <si>
    <r>
      <t>Temperatura alcanzada: 52</t>
    </r>
    <r>
      <rPr>
        <b/>
        <sz val="12"/>
        <color theme="1"/>
        <rFont val="Calibri"/>
        <family val="2"/>
      </rPr>
      <t>°C</t>
    </r>
  </si>
  <si>
    <t>Hélice 17x5,8 (T motor)</t>
  </si>
  <si>
    <t>Hélice 17x5,5 (Foxtech)</t>
  </si>
  <si>
    <t>Hélice 18x5,5 (Foxtech)</t>
  </si>
  <si>
    <r>
      <t>Temperatura alcanzada: 43</t>
    </r>
    <r>
      <rPr>
        <b/>
        <sz val="12"/>
        <color theme="1"/>
        <rFont val="Calibri"/>
        <family val="2"/>
      </rPr>
      <t>°C</t>
    </r>
  </si>
  <si>
    <t>Hélice 15x5,5 (Foxtech)</t>
  </si>
  <si>
    <r>
      <t>Temperatura alcanzada: 60</t>
    </r>
    <r>
      <rPr>
        <b/>
        <sz val="12"/>
        <color theme="1"/>
        <rFont val="Calibri"/>
        <family val="2"/>
      </rPr>
      <t>°C</t>
    </r>
  </si>
  <si>
    <t>Hélice 16x5,5 (Foxtech)</t>
  </si>
  <si>
    <r>
      <t>Temperatura alcanzada: 70</t>
    </r>
    <r>
      <rPr>
        <b/>
        <sz val="12"/>
        <color theme="1"/>
        <rFont val="Calibri"/>
        <family val="2"/>
      </rPr>
      <t>°C</t>
    </r>
  </si>
  <si>
    <t xml:space="preserve">Hélice 15x5,5 (Rctimer) </t>
  </si>
  <si>
    <t xml:space="preserve">Hélice 16x5,5 (Rctimer) </t>
  </si>
  <si>
    <r>
      <t>Temperatura alcanzada: 73</t>
    </r>
    <r>
      <rPr>
        <b/>
        <sz val="12"/>
        <color theme="1"/>
        <rFont val="Calibri"/>
        <family val="2"/>
      </rPr>
      <t>°C</t>
    </r>
  </si>
  <si>
    <t xml:space="preserve">Hélice 17x5,8 (Rctimer) </t>
  </si>
  <si>
    <r>
      <t>Temperatura alcanzada: 90</t>
    </r>
    <r>
      <rPr>
        <b/>
        <sz val="12"/>
        <color theme="1"/>
        <rFont val="Calibri"/>
        <family val="2"/>
      </rPr>
      <t>°C</t>
    </r>
  </si>
  <si>
    <t>T Motor 4010 kv580</t>
  </si>
  <si>
    <t>Hélice 13x4,4 (T motor)</t>
  </si>
  <si>
    <t>Un solo motor colocado bajo el brazo sin tobera</t>
  </si>
  <si>
    <t>Eficiencia (g/W)</t>
  </si>
  <si>
    <t xml:space="preserve">  </t>
  </si>
  <si>
    <t>Hélice 15x5,5 (Rctimer)</t>
  </si>
  <si>
    <t>Hélice 16x5,5 (Rctimer)</t>
  </si>
  <si>
    <t>Hélice 14x4,8 (T motor)</t>
  </si>
  <si>
    <r>
      <t>Temperatura alcanzada: 45</t>
    </r>
    <r>
      <rPr>
        <b/>
        <sz val="12"/>
        <color theme="1"/>
        <rFont val="Calibri"/>
        <family val="2"/>
      </rPr>
      <t>°C</t>
    </r>
  </si>
  <si>
    <r>
      <t>Temperatura alcanzada: 42</t>
    </r>
    <r>
      <rPr>
        <b/>
        <sz val="12"/>
        <color theme="1"/>
        <rFont val="Calibri"/>
        <family val="2"/>
      </rPr>
      <t>°C</t>
    </r>
  </si>
  <si>
    <t>T Motor 4014 kv400</t>
  </si>
  <si>
    <t>Hélice 15x5 (Tmotor)</t>
  </si>
  <si>
    <t>Hélice 16,4x5,9 plegable (Tmotor)</t>
  </si>
  <si>
    <t>Hélice 16x5,4 (Tmotor)</t>
  </si>
  <si>
    <t>Hélice 17x5,8 (Tmotor)</t>
  </si>
  <si>
    <r>
      <t>Temperatura alcanzada: 44</t>
    </r>
    <r>
      <rPr>
        <b/>
        <sz val="12"/>
        <color theme="1"/>
        <rFont val="Calibri"/>
        <family val="2"/>
      </rPr>
      <t>°C</t>
    </r>
  </si>
  <si>
    <r>
      <t>Temperatura alcanzada: 40</t>
    </r>
    <r>
      <rPr>
        <b/>
        <sz val="12"/>
        <color theme="1"/>
        <rFont val="Calibri"/>
        <family val="2"/>
      </rPr>
      <t>°C</t>
    </r>
  </si>
  <si>
    <r>
      <t>Temperatura alcanzada: 46</t>
    </r>
    <r>
      <rPr>
        <b/>
        <sz val="12"/>
        <color theme="1"/>
        <rFont val="Calibri"/>
        <family val="2"/>
      </rPr>
      <t>°C</t>
    </r>
  </si>
  <si>
    <r>
      <t>Temperatura alcanzada: 58</t>
    </r>
    <r>
      <rPr>
        <b/>
        <sz val="12"/>
        <color theme="1"/>
        <rFont val="Calibri"/>
        <family val="2"/>
      </rPr>
      <t>°C</t>
    </r>
  </si>
  <si>
    <r>
      <t>Temperatura alcanzada: 34</t>
    </r>
    <r>
      <rPr>
        <b/>
        <sz val="12"/>
        <color theme="1"/>
        <rFont val="Calibri"/>
        <family val="2"/>
      </rPr>
      <t>°C</t>
    </r>
  </si>
  <si>
    <t xml:space="preserve">MOTOR 4006  </t>
  </si>
  <si>
    <t>Stick de aceleración</t>
  </si>
  <si>
    <t>Minutos</t>
  </si>
  <si>
    <t>16 x 5,5</t>
  </si>
  <si>
    <t>1400 pwm</t>
  </si>
  <si>
    <t>1500pwm</t>
  </si>
  <si>
    <t>1600pwm</t>
  </si>
  <si>
    <t>16,4 x 5,9</t>
  </si>
  <si>
    <t>17 x 5,8</t>
  </si>
  <si>
    <t>Disipador de calor (1ª prueba)</t>
  </si>
  <si>
    <t>Disipador de calor (2ª prueba)</t>
  </si>
  <si>
    <t xml:space="preserve">MOTOR 4014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</si>
</sst>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3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0" fontId="3" fillId="5" borderId="17" xfId="0" applyFont="1" applyFill="1" applyBorder="1" applyAlignment="1">
      <alignment vertical="center"/>
    </xf>
    <xf numFmtId="0" fontId="2" fillId="6" borderId="18" xfId="0" applyFont="1" applyFill="1" applyBorder="1" applyAlignment="1">
      <alignment vertical="center"/>
    </xf>
    <xf numFmtId="0" fontId="2" fillId="6" borderId="19" xfId="0" applyFont="1" applyFill="1" applyBorder="1" applyAlignment="1">
      <alignment vertical="center"/>
    </xf>
    <xf numFmtId="0" fontId="2" fillId="6" borderId="20" xfId="0" applyFon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6" fillId="0" borderId="0" xfId="0" applyFont="1"/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9" fillId="0" borderId="0" xfId="0" applyFont="1"/>
    <xf numFmtId="0" fontId="0" fillId="10" borderId="22" xfId="0" applyFill="1" applyBorder="1" applyAlignment="1">
      <alignment horizontal="center" vertical="center"/>
    </xf>
    <xf numFmtId="11" fontId="5" fillId="7" borderId="22" xfId="0" applyNumberFormat="1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0" fontId="0" fillId="11" borderId="22" xfId="0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12" borderId="22" xfId="0" applyFill="1" applyBorder="1" applyAlignment="1">
      <alignment horizontal="center" vertical="center"/>
    </xf>
    <xf numFmtId="0" fontId="0" fillId="13" borderId="22" xfId="0" applyFill="1" applyBorder="1" applyAlignment="1">
      <alignment horizontal="center" vertical="center"/>
    </xf>
    <xf numFmtId="0" fontId="0" fillId="0" borderId="2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mparativa%20de%20Motores%20y%20eficie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006-23 kv 380"/>
      <sheetName val="4010 kv 580"/>
      <sheetName val="4014 kv400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29"/>
  <sheetViews>
    <sheetView tabSelected="1" zoomScaleNormal="100" workbookViewId="0">
      <pane xSplit="1" topLeftCell="B1" activePane="topRight" state="frozen"/>
      <selection pane="topRight" activeCell="AF11" sqref="AF11"/>
    </sheetView>
  </sheetViews>
  <sheetFormatPr baseColWidth="10" defaultColWidth="11.44140625" defaultRowHeight="14.4" outlineLevelCol="1" x14ac:dyDescent="0.3"/>
  <cols>
    <col min="1" max="1" width="16.109375" customWidth="1"/>
    <col min="2" max="2" width="11.109375" bestFit="1" customWidth="1"/>
    <col min="3" max="4" width="7.88671875" customWidth="1" outlineLevel="1"/>
    <col min="5" max="5" width="1.5546875" customWidth="1" outlineLevel="1"/>
    <col min="6" max="7" width="8" customWidth="1" outlineLevel="1"/>
    <col min="8" max="8" width="1.109375" customWidth="1" outlineLevel="1"/>
    <col min="9" max="10" width="8" customWidth="1" outlineLevel="1"/>
    <col min="11" max="11" width="6.88671875" customWidth="1" outlineLevel="1" collapsed="1"/>
    <col min="12" max="12" width="6.88671875" customWidth="1" outlineLevel="1"/>
    <col min="13" max="13" width="1.44140625" customWidth="1" outlineLevel="1"/>
    <col min="14" max="15" width="6.88671875" customWidth="1" outlineLevel="1"/>
    <col min="16" max="16" width="1.33203125" customWidth="1" outlineLevel="1"/>
    <col min="17" max="18" width="6.88671875" customWidth="1" outlineLevel="1"/>
    <col min="19" max="20" width="8.88671875" customWidth="1" outlineLevel="1"/>
    <col min="21" max="21" width="1.109375" customWidth="1" outlineLevel="1"/>
    <col min="22" max="23" width="8.88671875" customWidth="1" outlineLevel="1"/>
    <col min="24" max="24" width="1.109375" customWidth="1" outlineLevel="1"/>
    <col min="25" max="26" width="9.109375" customWidth="1" outlineLevel="1"/>
    <col min="27" max="27" width="3.33203125" customWidth="1"/>
  </cols>
  <sheetData>
    <row r="2" spans="1:26" ht="15" thickBot="1" x14ac:dyDescent="0.35"/>
    <row r="3" spans="1:26" ht="18" x14ac:dyDescent="0.3">
      <c r="A3" s="2"/>
      <c r="B3" s="2"/>
      <c r="C3" s="25" t="s">
        <v>21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7"/>
    </row>
    <row r="4" spans="1:26" ht="18" thickBot="1" x14ac:dyDescent="0.35">
      <c r="A4" s="8"/>
      <c r="B4" s="2"/>
      <c r="C4" s="20" t="s">
        <v>15</v>
      </c>
      <c r="D4" s="21"/>
      <c r="E4" s="21"/>
      <c r="F4" s="21"/>
      <c r="G4" s="21"/>
      <c r="H4" s="21"/>
      <c r="I4" s="21"/>
      <c r="J4" s="22"/>
      <c r="K4" s="23" t="s">
        <v>16</v>
      </c>
      <c r="L4" s="21"/>
      <c r="M4" s="21"/>
      <c r="N4" s="21"/>
      <c r="O4" s="21"/>
      <c r="P4" s="21"/>
      <c r="Q4" s="21"/>
      <c r="R4" s="22"/>
      <c r="S4" s="23" t="s">
        <v>17</v>
      </c>
      <c r="T4" s="21"/>
      <c r="U4" s="21"/>
      <c r="V4" s="21"/>
      <c r="W4" s="21"/>
      <c r="X4" s="21"/>
      <c r="Y4" s="21"/>
      <c r="Z4" s="24"/>
    </row>
    <row r="5" spans="1:26" s="1" customFormat="1" ht="18.600000000000001" thickBot="1" x14ac:dyDescent="0.35">
      <c r="A5" s="18" t="s">
        <v>22</v>
      </c>
      <c r="B5" s="19" t="s">
        <v>23</v>
      </c>
      <c r="C5" s="15" t="s">
        <v>18</v>
      </c>
      <c r="D5" s="15"/>
      <c r="E5" s="14"/>
      <c r="F5" s="15" t="s">
        <v>19</v>
      </c>
      <c r="G5" s="15"/>
      <c r="H5" s="14"/>
      <c r="I5" s="15" t="s">
        <v>20</v>
      </c>
      <c r="J5" s="16"/>
      <c r="K5" s="17" t="s">
        <v>18</v>
      </c>
      <c r="L5" s="15"/>
      <c r="M5" s="14"/>
      <c r="N5" s="15" t="s">
        <v>19</v>
      </c>
      <c r="O5" s="15"/>
      <c r="P5" s="14"/>
      <c r="Q5" s="15" t="s">
        <v>20</v>
      </c>
      <c r="R5" s="16"/>
      <c r="S5" s="17" t="s">
        <v>18</v>
      </c>
      <c r="T5" s="15"/>
      <c r="U5" s="14"/>
      <c r="V5" s="15" t="s">
        <v>19</v>
      </c>
      <c r="W5" s="15"/>
      <c r="X5" s="14"/>
      <c r="Y5" s="15" t="s">
        <v>20</v>
      </c>
      <c r="Z5" s="16"/>
    </row>
    <row r="6" spans="1:26" x14ac:dyDescent="0.3">
      <c r="A6" s="3" t="s">
        <v>12</v>
      </c>
      <c r="B6" s="2" t="s">
        <v>5</v>
      </c>
      <c r="C6" s="3"/>
      <c r="D6" s="2"/>
      <c r="E6" s="2"/>
      <c r="F6" s="2"/>
      <c r="G6" s="2"/>
      <c r="H6" s="2"/>
      <c r="I6" s="2"/>
      <c r="J6" s="4"/>
      <c r="K6" s="3">
        <v>1727</v>
      </c>
      <c r="L6" s="2">
        <v>8.1120000000000001</v>
      </c>
      <c r="M6" s="2"/>
      <c r="N6" s="2">
        <v>1763</v>
      </c>
      <c r="O6" s="2">
        <v>7.9729999999999999</v>
      </c>
      <c r="P6" s="2"/>
      <c r="Q6" s="2">
        <v>1800</v>
      </c>
      <c r="R6" s="4">
        <v>7.8239999999999998</v>
      </c>
      <c r="S6" s="3"/>
      <c r="T6" s="2"/>
      <c r="U6" s="2"/>
      <c r="V6" s="2"/>
      <c r="W6" s="2"/>
      <c r="X6" s="2"/>
      <c r="Y6" s="2"/>
      <c r="Z6" s="4"/>
    </row>
    <row r="7" spans="1:26" ht="15" thickBot="1" x14ac:dyDescent="0.35">
      <c r="A7" s="3" t="s">
        <v>13</v>
      </c>
      <c r="B7" s="2" t="s">
        <v>5</v>
      </c>
      <c r="C7" s="3"/>
      <c r="D7" s="2"/>
      <c r="E7" s="2"/>
      <c r="F7" s="2"/>
      <c r="G7" s="2"/>
      <c r="H7" s="2"/>
      <c r="I7" s="2"/>
      <c r="J7" s="4"/>
      <c r="K7" s="3"/>
      <c r="L7" s="2"/>
      <c r="M7" s="2"/>
      <c r="N7" s="2"/>
      <c r="O7" s="2"/>
      <c r="P7" s="2"/>
      <c r="Q7" s="2"/>
      <c r="R7" s="4"/>
      <c r="S7" s="3"/>
      <c r="T7" s="2"/>
      <c r="U7" s="2"/>
      <c r="V7" s="2"/>
      <c r="W7" s="2"/>
      <c r="X7" s="2"/>
      <c r="Y7" s="2"/>
      <c r="Z7" s="4"/>
    </row>
    <row r="8" spans="1:26" ht="15" thickBot="1" x14ac:dyDescent="0.35">
      <c r="A8" s="3" t="s">
        <v>2</v>
      </c>
      <c r="B8" s="2" t="s">
        <v>5</v>
      </c>
      <c r="C8" s="3"/>
      <c r="D8" s="2"/>
      <c r="E8" s="2"/>
      <c r="F8" s="2"/>
      <c r="G8" s="2"/>
      <c r="H8" s="2"/>
      <c r="I8" s="2"/>
      <c r="J8" s="4"/>
      <c r="K8" s="5">
        <v>1540</v>
      </c>
      <c r="L8" s="6">
        <v>9.4659999999999993</v>
      </c>
      <c r="M8" s="2"/>
      <c r="N8" s="5">
        <v>1572</v>
      </c>
      <c r="O8" s="6">
        <v>9.1940000000000008</v>
      </c>
      <c r="P8" s="2"/>
      <c r="Q8" s="2">
        <v>1603</v>
      </c>
      <c r="R8" s="4">
        <v>8.9250000000000007</v>
      </c>
      <c r="S8" s="3">
        <v>1748</v>
      </c>
      <c r="T8" s="2">
        <v>10.38</v>
      </c>
      <c r="U8" s="2"/>
      <c r="V8" s="2">
        <v>1789</v>
      </c>
      <c r="W8" s="2">
        <v>10.127000000000001</v>
      </c>
      <c r="X8" s="2"/>
      <c r="Y8" s="2">
        <v>1829</v>
      </c>
      <c r="Z8" s="4">
        <v>9.8689999999999998</v>
      </c>
    </row>
    <row r="9" spans="1:26" x14ac:dyDescent="0.3">
      <c r="A9" s="3" t="s">
        <v>8</v>
      </c>
      <c r="B9" s="2" t="s">
        <v>5</v>
      </c>
      <c r="C9" s="3"/>
      <c r="D9" s="2"/>
      <c r="E9" s="2"/>
      <c r="F9" s="2"/>
      <c r="G9" s="2"/>
      <c r="H9" s="2"/>
      <c r="I9" s="2"/>
      <c r="J9" s="4"/>
      <c r="K9" s="3">
        <v>1523</v>
      </c>
      <c r="L9" s="2">
        <v>8.0850000000000009</v>
      </c>
      <c r="M9" s="2"/>
      <c r="N9" s="2">
        <v>1552</v>
      </c>
      <c r="O9" s="2">
        <v>7.758</v>
      </c>
      <c r="P9" s="2"/>
      <c r="Q9" s="2">
        <v>1583</v>
      </c>
      <c r="R9" s="4">
        <v>7.4649999999999999</v>
      </c>
      <c r="S9" s="3"/>
      <c r="T9" s="2"/>
      <c r="U9" s="2"/>
      <c r="V9" s="2"/>
      <c r="W9" s="2"/>
      <c r="X9" s="2"/>
      <c r="Y9" s="2"/>
      <c r="Z9" s="4"/>
    </row>
    <row r="10" spans="1:26" x14ac:dyDescent="0.3">
      <c r="A10" s="3" t="s">
        <v>14</v>
      </c>
      <c r="B10" s="2" t="s">
        <v>5</v>
      </c>
      <c r="C10" s="3">
        <v>1838</v>
      </c>
      <c r="D10" s="2">
        <v>10.529</v>
      </c>
      <c r="E10" s="2"/>
      <c r="F10" s="2">
        <v>1887</v>
      </c>
      <c r="G10" s="2">
        <v>10.07</v>
      </c>
      <c r="H10" s="2"/>
      <c r="I10" s="2">
        <v>1935</v>
      </c>
      <c r="J10" s="4">
        <v>9.68</v>
      </c>
      <c r="K10" s="3"/>
      <c r="L10" s="2"/>
      <c r="M10" s="2"/>
      <c r="N10" s="2"/>
      <c r="O10" s="2"/>
      <c r="P10" s="2"/>
      <c r="Q10" s="2"/>
      <c r="R10" s="4"/>
      <c r="S10" s="3"/>
      <c r="T10" s="2"/>
      <c r="U10" s="2"/>
      <c r="V10" s="2"/>
      <c r="W10" s="2"/>
      <c r="X10" s="2"/>
      <c r="Y10" s="2"/>
      <c r="Z10" s="4"/>
    </row>
    <row r="11" spans="1:26" x14ac:dyDescent="0.3">
      <c r="A11" s="3" t="s">
        <v>11</v>
      </c>
      <c r="B11" s="2" t="s">
        <v>5</v>
      </c>
      <c r="C11" s="3"/>
      <c r="D11" s="2"/>
      <c r="E11" s="2"/>
      <c r="F11" s="2"/>
      <c r="G11" s="2"/>
      <c r="H11" s="2"/>
      <c r="I11" s="2"/>
      <c r="J11" s="4"/>
      <c r="K11" s="3">
        <v>1507</v>
      </c>
      <c r="L11" s="2">
        <v>8.4149999999999991</v>
      </c>
      <c r="M11" s="2"/>
      <c r="N11" s="2">
        <v>1536</v>
      </c>
      <c r="O11" s="2">
        <v>8.1059999999999999</v>
      </c>
      <c r="P11" s="2"/>
      <c r="Q11" s="2">
        <v>1566</v>
      </c>
      <c r="R11" s="4">
        <v>7.782</v>
      </c>
      <c r="S11" s="3">
        <v>1625</v>
      </c>
      <c r="T11" s="2">
        <v>9.5380000000000003</v>
      </c>
      <c r="U11" s="2"/>
      <c r="V11" s="2">
        <v>1658</v>
      </c>
      <c r="W11" s="2">
        <v>9.1940000000000008</v>
      </c>
      <c r="X11" s="2"/>
      <c r="Y11" s="2">
        <v>1693</v>
      </c>
      <c r="Z11" s="2">
        <v>8.8819999999999997</v>
      </c>
    </row>
    <row r="12" spans="1:26" x14ac:dyDescent="0.3">
      <c r="A12" s="3" t="s">
        <v>9</v>
      </c>
      <c r="B12" s="2" t="s">
        <v>5</v>
      </c>
      <c r="C12" s="3">
        <v>1540</v>
      </c>
      <c r="D12" s="2">
        <v>8.6630000000000003</v>
      </c>
      <c r="E12" s="2"/>
      <c r="F12" s="2">
        <v>1574</v>
      </c>
      <c r="G12" s="2">
        <v>8.2430000000000003</v>
      </c>
      <c r="H12" s="2"/>
      <c r="I12" s="2">
        <v>1608</v>
      </c>
      <c r="J12" s="4">
        <v>7.8380000000000001</v>
      </c>
      <c r="K12" s="3">
        <v>1495</v>
      </c>
      <c r="L12" s="2">
        <v>8.1329999999999991</v>
      </c>
      <c r="M12" s="2"/>
      <c r="N12" s="2">
        <v>1521</v>
      </c>
      <c r="O12" s="2">
        <v>7.8319999999999999</v>
      </c>
      <c r="P12" s="2"/>
      <c r="Q12" s="2">
        <v>1547</v>
      </c>
      <c r="R12" s="4">
        <v>7.548</v>
      </c>
      <c r="S12" s="3"/>
      <c r="T12" s="2"/>
      <c r="U12" s="2"/>
      <c r="V12" s="2"/>
      <c r="W12" s="2"/>
      <c r="X12" s="2"/>
      <c r="Y12" s="2"/>
      <c r="Z12" s="4"/>
    </row>
    <row r="13" spans="1:26" x14ac:dyDescent="0.3">
      <c r="A13" s="3" t="s">
        <v>3</v>
      </c>
      <c r="B13" s="2" t="s">
        <v>5</v>
      </c>
      <c r="C13" s="3">
        <v>1877</v>
      </c>
      <c r="D13" s="2">
        <v>10.247</v>
      </c>
      <c r="E13" s="2"/>
      <c r="F13" s="2">
        <v>1925</v>
      </c>
      <c r="G13" s="2">
        <v>9.9</v>
      </c>
      <c r="H13" s="2"/>
      <c r="I13" s="2">
        <v>1987</v>
      </c>
      <c r="J13" s="4">
        <v>9.6270000000000007</v>
      </c>
      <c r="K13" s="3"/>
      <c r="L13" s="2"/>
      <c r="M13" s="2"/>
      <c r="N13" s="2"/>
      <c r="O13" s="2"/>
      <c r="P13" s="2"/>
      <c r="Q13" s="2"/>
      <c r="R13" s="4"/>
      <c r="S13" s="3"/>
      <c r="T13" s="2"/>
      <c r="U13" s="2"/>
      <c r="V13" s="2"/>
      <c r="W13" s="2"/>
      <c r="X13" s="2"/>
      <c r="Y13" s="2"/>
      <c r="Z13" s="4"/>
    </row>
    <row r="14" spans="1:26" x14ac:dyDescent="0.3">
      <c r="A14" s="3" t="s">
        <v>6</v>
      </c>
      <c r="B14" s="2" t="s">
        <v>5</v>
      </c>
      <c r="C14" s="3">
        <v>1746</v>
      </c>
      <c r="D14" s="2">
        <v>9.2230000000000008</v>
      </c>
      <c r="E14" s="2"/>
      <c r="F14" s="2">
        <v>1790</v>
      </c>
      <c r="G14" s="2">
        <v>8.77</v>
      </c>
      <c r="H14" s="2"/>
      <c r="I14" s="2">
        <v>1839</v>
      </c>
      <c r="J14" s="4">
        <v>8.3650000000000002</v>
      </c>
      <c r="K14" s="3"/>
      <c r="L14" s="2"/>
      <c r="M14" s="2"/>
      <c r="N14" s="2"/>
      <c r="O14" s="2"/>
      <c r="P14" s="2"/>
      <c r="Q14" s="2"/>
      <c r="R14" s="4"/>
      <c r="S14" s="3">
        <v>1612</v>
      </c>
      <c r="T14" s="2">
        <v>9.6470000000000002</v>
      </c>
      <c r="U14" s="2"/>
      <c r="V14" s="2">
        <v>1643</v>
      </c>
      <c r="W14" s="2">
        <v>9.3249999999999993</v>
      </c>
      <c r="X14" s="2"/>
      <c r="Y14" s="2">
        <v>1672</v>
      </c>
      <c r="Z14" s="4">
        <v>9.0609999999999999</v>
      </c>
    </row>
    <row r="15" spans="1:26" x14ac:dyDescent="0.3">
      <c r="A15" s="3" t="s">
        <v>1</v>
      </c>
      <c r="B15" s="2" t="s">
        <v>5</v>
      </c>
      <c r="C15" s="3">
        <v>1773</v>
      </c>
      <c r="D15" s="2">
        <v>10.914</v>
      </c>
      <c r="E15" s="2"/>
      <c r="F15" s="2">
        <v>1821</v>
      </c>
      <c r="G15" s="2">
        <v>10.432</v>
      </c>
      <c r="H15" s="2"/>
      <c r="I15" s="2">
        <v>1866</v>
      </c>
      <c r="J15" s="4">
        <v>10.054</v>
      </c>
      <c r="K15" s="3"/>
      <c r="L15" s="2"/>
      <c r="M15" s="2"/>
      <c r="N15" s="2"/>
      <c r="O15" s="2"/>
      <c r="P15" s="2"/>
      <c r="Q15" s="2"/>
      <c r="R15" s="4"/>
      <c r="S15" s="3">
        <v>1649</v>
      </c>
      <c r="T15" s="2">
        <v>10.920999999999999</v>
      </c>
      <c r="U15" s="2"/>
      <c r="V15" s="2">
        <v>1684</v>
      </c>
      <c r="W15" s="2">
        <v>10.608000000000001</v>
      </c>
      <c r="X15" s="2"/>
      <c r="Y15" s="2">
        <v>1717</v>
      </c>
      <c r="Z15" s="4">
        <v>10.317</v>
      </c>
    </row>
    <row r="16" spans="1:26" ht="15" thickBot="1" x14ac:dyDescent="0.35">
      <c r="A16" s="7" t="s">
        <v>7</v>
      </c>
      <c r="B16" s="8" t="s">
        <v>5</v>
      </c>
      <c r="C16" s="7">
        <v>1698</v>
      </c>
      <c r="D16" s="8">
        <v>9.1999999999999993</v>
      </c>
      <c r="E16" s="8"/>
      <c r="F16" s="8">
        <v>1746</v>
      </c>
      <c r="G16" s="8">
        <v>8.6649999999999991</v>
      </c>
      <c r="H16" s="8"/>
      <c r="I16" s="8">
        <v>1787</v>
      </c>
      <c r="J16" s="9">
        <v>8.2520000000000007</v>
      </c>
      <c r="K16" s="7"/>
      <c r="L16" s="8"/>
      <c r="M16" s="8"/>
      <c r="N16" s="8"/>
      <c r="O16" s="8"/>
      <c r="P16" s="8"/>
      <c r="Q16" s="8"/>
      <c r="R16" s="9"/>
      <c r="S16" s="7">
        <v>1527</v>
      </c>
      <c r="T16" s="8">
        <v>9.75</v>
      </c>
      <c r="U16" s="8"/>
      <c r="V16" s="8">
        <v>1553</v>
      </c>
      <c r="W16" s="8">
        <v>9.4499999999999993</v>
      </c>
      <c r="X16" s="8"/>
      <c r="Y16" s="8">
        <v>1580</v>
      </c>
      <c r="Z16" s="9">
        <v>9.17</v>
      </c>
    </row>
    <row r="17" spans="1:26" ht="15" thickBot="1" x14ac:dyDescent="0.35">
      <c r="A17" s="5"/>
      <c r="B17" s="12"/>
      <c r="C17" s="5"/>
      <c r="D17" s="12"/>
      <c r="E17" s="12"/>
      <c r="F17" s="12"/>
      <c r="G17" s="12"/>
      <c r="H17" s="12"/>
      <c r="I17" s="12"/>
      <c r="J17" s="6"/>
      <c r="K17" s="5"/>
      <c r="L17" s="12"/>
      <c r="M17" s="12"/>
      <c r="N17" s="12"/>
      <c r="O17" s="12"/>
      <c r="P17" s="12"/>
      <c r="Q17" s="12"/>
      <c r="R17" s="6"/>
      <c r="S17" s="5"/>
      <c r="T17" s="12"/>
      <c r="U17" s="12"/>
      <c r="V17" s="12"/>
      <c r="W17" s="12"/>
      <c r="X17" s="12"/>
      <c r="Y17" s="12"/>
      <c r="Z17" s="6"/>
    </row>
    <row r="18" spans="1:26" x14ac:dyDescent="0.3">
      <c r="A18" s="3" t="s">
        <v>12</v>
      </c>
      <c r="B18" s="2" t="s">
        <v>4</v>
      </c>
      <c r="C18" s="3"/>
      <c r="D18" s="2"/>
      <c r="E18" s="2"/>
      <c r="F18" s="2"/>
      <c r="G18" s="2"/>
      <c r="H18" s="2"/>
      <c r="I18" s="2"/>
      <c r="J18" s="4"/>
      <c r="K18" s="3">
        <v>1487</v>
      </c>
      <c r="L18" s="2">
        <v>7.73</v>
      </c>
      <c r="M18" s="2"/>
      <c r="N18" s="2">
        <v>1515</v>
      </c>
      <c r="O18" s="2">
        <v>7.5350000000000001</v>
      </c>
      <c r="P18" s="2"/>
      <c r="Q18" s="2">
        <v>1541</v>
      </c>
      <c r="R18" s="4">
        <v>7.359</v>
      </c>
      <c r="S18" s="3"/>
      <c r="T18" s="2"/>
      <c r="U18" s="2"/>
      <c r="V18" s="2"/>
      <c r="W18" s="2"/>
      <c r="X18" s="2"/>
      <c r="Y18" s="2"/>
      <c r="Z18" s="4"/>
    </row>
    <row r="19" spans="1:26" x14ac:dyDescent="0.3">
      <c r="A19" s="3" t="s">
        <v>13</v>
      </c>
      <c r="B19" s="2" t="s">
        <v>4</v>
      </c>
      <c r="C19" s="3"/>
      <c r="D19" s="2"/>
      <c r="E19" s="2"/>
      <c r="F19" s="2"/>
      <c r="G19" s="2"/>
      <c r="H19" s="2"/>
      <c r="I19" s="2"/>
      <c r="J19" s="4"/>
      <c r="K19" s="3">
        <v>1426</v>
      </c>
      <c r="L19" s="2">
        <v>8.24</v>
      </c>
      <c r="M19" s="2"/>
      <c r="N19" s="2">
        <v>1453</v>
      </c>
      <c r="O19" s="2">
        <v>8.01</v>
      </c>
      <c r="P19" s="2"/>
      <c r="Q19" s="2">
        <v>1479</v>
      </c>
      <c r="R19" s="4">
        <v>7.7629999999999999</v>
      </c>
      <c r="S19" s="3"/>
      <c r="T19" s="2"/>
      <c r="U19" s="2"/>
      <c r="V19" s="2"/>
      <c r="W19" s="2"/>
      <c r="X19" s="2"/>
      <c r="Y19" s="2"/>
      <c r="Z19" s="4"/>
    </row>
    <row r="20" spans="1:26" x14ac:dyDescent="0.3">
      <c r="A20" s="3" t="s">
        <v>2</v>
      </c>
      <c r="B20" s="2" t="s">
        <v>4</v>
      </c>
      <c r="C20" s="3">
        <v>1616</v>
      </c>
      <c r="D20" s="2">
        <v>9.94</v>
      </c>
      <c r="E20" s="2"/>
      <c r="F20" s="2">
        <v>1654</v>
      </c>
      <c r="G20" s="2">
        <v>9.5139999999999993</v>
      </c>
      <c r="H20" s="2"/>
      <c r="I20" s="2">
        <v>1692</v>
      </c>
      <c r="J20" s="4">
        <v>9.1579999999999995</v>
      </c>
      <c r="K20" s="3"/>
      <c r="L20" s="2"/>
      <c r="M20" s="2"/>
      <c r="N20" s="2"/>
      <c r="O20" s="2"/>
      <c r="P20" s="2"/>
      <c r="Q20" s="2"/>
      <c r="R20" s="4"/>
      <c r="S20" s="3">
        <v>1492</v>
      </c>
      <c r="T20" s="2">
        <v>9.7390000000000008</v>
      </c>
      <c r="U20" s="2"/>
      <c r="V20" s="2">
        <v>1515</v>
      </c>
      <c r="W20" s="2">
        <v>9.4670000000000005</v>
      </c>
      <c r="X20" s="2"/>
      <c r="Y20" s="2">
        <v>1542</v>
      </c>
      <c r="Z20" s="4">
        <v>9.2100000000000009</v>
      </c>
    </row>
    <row r="21" spans="1:26" ht="15" thickBot="1" x14ac:dyDescent="0.35">
      <c r="A21" s="3" t="s">
        <v>8</v>
      </c>
      <c r="B21" s="2" t="s">
        <v>4</v>
      </c>
      <c r="C21" s="3">
        <v>1580</v>
      </c>
      <c r="D21" s="2">
        <v>8.5120000000000005</v>
      </c>
      <c r="E21" s="2"/>
      <c r="F21" s="2">
        <v>1614</v>
      </c>
      <c r="G21" s="2">
        <v>8.1229999999999993</v>
      </c>
      <c r="H21" s="2"/>
      <c r="I21" s="2">
        <v>1646</v>
      </c>
      <c r="J21" s="4">
        <v>7.7670000000000003</v>
      </c>
      <c r="K21" s="3"/>
      <c r="L21" s="2"/>
      <c r="M21" s="2"/>
      <c r="N21" s="2"/>
      <c r="O21" s="2"/>
      <c r="P21" s="2"/>
      <c r="Q21" s="2"/>
      <c r="R21" s="4"/>
      <c r="S21" s="3">
        <v>1462</v>
      </c>
      <c r="T21" s="2">
        <v>8.5440000000000005</v>
      </c>
      <c r="U21" s="2"/>
      <c r="V21" s="2">
        <v>1486</v>
      </c>
      <c r="W21" s="2">
        <v>8.2590000000000003</v>
      </c>
      <c r="X21" s="2"/>
      <c r="Y21" s="2">
        <v>1510</v>
      </c>
      <c r="Z21" s="4">
        <v>7.984</v>
      </c>
    </row>
    <row r="22" spans="1:26" ht="15" thickBot="1" x14ac:dyDescent="0.35">
      <c r="A22" s="3" t="s">
        <v>10</v>
      </c>
      <c r="B22" s="2" t="s">
        <v>4</v>
      </c>
      <c r="C22" s="3">
        <v>1570</v>
      </c>
      <c r="D22" s="2">
        <v>8.52</v>
      </c>
      <c r="E22" s="2"/>
      <c r="F22" s="2">
        <v>1605</v>
      </c>
      <c r="G22" s="2">
        <v>8.5210000000000008</v>
      </c>
      <c r="H22" s="2"/>
      <c r="I22" s="2">
        <v>1638</v>
      </c>
      <c r="J22" s="4">
        <v>7.9480000000000004</v>
      </c>
      <c r="K22" s="3">
        <v>1533</v>
      </c>
      <c r="L22" s="2">
        <v>8.2789999999999999</v>
      </c>
      <c r="M22" s="2"/>
      <c r="N22" s="2">
        <v>1564</v>
      </c>
      <c r="O22" s="2">
        <v>7.944</v>
      </c>
      <c r="P22" s="2"/>
      <c r="Q22" s="2">
        <v>1594</v>
      </c>
      <c r="R22" s="4">
        <v>7.63</v>
      </c>
      <c r="S22" s="3">
        <v>1439</v>
      </c>
      <c r="T22" s="2">
        <v>8.7769999999999992</v>
      </c>
      <c r="U22" s="2"/>
      <c r="V22" s="2">
        <v>1461</v>
      </c>
      <c r="W22" s="2">
        <v>8.5188000000000006</v>
      </c>
      <c r="X22" s="2"/>
      <c r="Y22" s="10">
        <v>1484</v>
      </c>
      <c r="Z22" s="11">
        <v>8.2420000000000009</v>
      </c>
    </row>
    <row r="23" spans="1:26" ht="15" thickBot="1" x14ac:dyDescent="0.35">
      <c r="A23" s="3" t="s">
        <v>14</v>
      </c>
      <c r="B23" s="2" t="s">
        <v>4</v>
      </c>
      <c r="C23" s="5">
        <v>1559</v>
      </c>
      <c r="D23" s="6">
        <v>10.19</v>
      </c>
      <c r="E23" s="2"/>
      <c r="F23" s="5">
        <v>1593</v>
      </c>
      <c r="G23" s="6">
        <v>9.7409999999999997</v>
      </c>
      <c r="H23" s="2"/>
      <c r="I23" s="5">
        <v>1624</v>
      </c>
      <c r="J23" s="6">
        <v>9.4060000000000006</v>
      </c>
      <c r="K23" s="3"/>
      <c r="L23" s="2"/>
      <c r="M23" s="2"/>
      <c r="N23" s="2"/>
      <c r="O23" s="2"/>
      <c r="P23" s="2"/>
      <c r="Q23" s="2"/>
      <c r="R23" s="4"/>
      <c r="S23" s="5">
        <v>1450</v>
      </c>
      <c r="T23" s="12">
        <v>10.050000000000001</v>
      </c>
      <c r="U23" s="12"/>
      <c r="V23" s="12">
        <v>1473</v>
      </c>
      <c r="W23" s="12">
        <v>9.7050000000000001</v>
      </c>
      <c r="X23" s="12"/>
      <c r="Y23" s="12">
        <v>1497</v>
      </c>
      <c r="Z23" s="6">
        <v>9.452</v>
      </c>
    </row>
    <row r="24" spans="1:26" x14ac:dyDescent="0.3">
      <c r="A24" s="3" t="s">
        <v>11</v>
      </c>
      <c r="B24" s="2" t="s">
        <v>4</v>
      </c>
      <c r="C24" s="3">
        <v>1537</v>
      </c>
      <c r="D24" s="2">
        <v>8.6999999999999993</v>
      </c>
      <c r="E24" s="2"/>
      <c r="F24" s="2">
        <v>1572</v>
      </c>
      <c r="G24" s="2">
        <v>8.2469999999999999</v>
      </c>
      <c r="H24" s="2"/>
      <c r="I24" s="2">
        <v>1608</v>
      </c>
      <c r="J24" s="4">
        <v>7.7910000000000004</v>
      </c>
      <c r="K24" s="3"/>
      <c r="L24" s="2"/>
      <c r="M24" s="2"/>
      <c r="N24" s="2"/>
      <c r="O24" s="2"/>
      <c r="P24" s="2"/>
      <c r="Q24" s="2"/>
      <c r="R24" s="4"/>
      <c r="S24" s="3">
        <v>1405</v>
      </c>
      <c r="T24" s="2">
        <v>9.0190000000000001</v>
      </c>
      <c r="U24" s="2"/>
      <c r="V24" s="2">
        <v>1427</v>
      </c>
      <c r="W24" s="2">
        <v>8.7409999999999997</v>
      </c>
      <c r="X24" s="2"/>
      <c r="Y24" s="2">
        <v>1448</v>
      </c>
      <c r="Z24" s="4">
        <v>8.4290000000000003</v>
      </c>
    </row>
    <row r="25" spans="1:26" ht="15" thickBot="1" x14ac:dyDescent="0.35">
      <c r="A25" s="3" t="s">
        <v>9</v>
      </c>
      <c r="B25" s="2" t="s">
        <v>4</v>
      </c>
      <c r="C25" s="3">
        <v>1540</v>
      </c>
      <c r="D25" s="2">
        <v>8.6630000000000003</v>
      </c>
      <c r="E25" s="2"/>
      <c r="F25" s="2">
        <v>1574</v>
      </c>
      <c r="G25" s="2">
        <v>8.2430000000000003</v>
      </c>
      <c r="H25" s="2"/>
      <c r="I25" s="2">
        <v>1608</v>
      </c>
      <c r="J25" s="4">
        <v>7.8380000000000001</v>
      </c>
      <c r="K25" s="3"/>
      <c r="L25" s="2"/>
      <c r="M25" s="2"/>
      <c r="N25" s="2"/>
      <c r="O25" s="2"/>
      <c r="P25" s="2"/>
      <c r="Q25" s="2"/>
      <c r="R25" s="4"/>
      <c r="S25" s="3">
        <v>1430</v>
      </c>
      <c r="T25" s="2">
        <v>8.7919999999999998</v>
      </c>
      <c r="U25" s="2"/>
      <c r="V25" s="2">
        <v>1452</v>
      </c>
      <c r="W25" s="2">
        <v>8.5190000000000001</v>
      </c>
      <c r="X25" s="2"/>
      <c r="Y25" s="2">
        <v>1432</v>
      </c>
      <c r="Z25" s="4">
        <v>8.7560000000000002</v>
      </c>
    </row>
    <row r="26" spans="1:26" ht="15" thickBot="1" x14ac:dyDescent="0.35">
      <c r="A26" s="3" t="s">
        <v>3</v>
      </c>
      <c r="B26" s="2" t="s">
        <v>4</v>
      </c>
      <c r="C26" s="5">
        <v>1596</v>
      </c>
      <c r="D26" s="6">
        <v>9.7159999999999993</v>
      </c>
      <c r="E26" s="2"/>
      <c r="F26" s="2">
        <v>1628</v>
      </c>
      <c r="G26" s="2">
        <v>9.42</v>
      </c>
      <c r="H26" s="2"/>
      <c r="I26" s="2">
        <v>1659</v>
      </c>
      <c r="J26" s="4">
        <v>9.1379999999999999</v>
      </c>
      <c r="K26" s="3"/>
      <c r="L26" s="2"/>
      <c r="M26" s="2"/>
      <c r="N26" s="2"/>
      <c r="O26" s="2"/>
      <c r="P26" s="2"/>
      <c r="Q26" s="2"/>
      <c r="R26" s="4"/>
      <c r="S26" s="3">
        <v>1481</v>
      </c>
      <c r="T26" s="2">
        <v>9.4920000000000009</v>
      </c>
      <c r="U26" s="2"/>
      <c r="V26" s="2">
        <v>1497</v>
      </c>
      <c r="W26" s="2">
        <v>9.2840000000000007</v>
      </c>
      <c r="X26" s="2"/>
      <c r="Y26" s="2">
        <v>1522</v>
      </c>
      <c r="Z26" s="4">
        <v>9.0579999999999998</v>
      </c>
    </row>
    <row r="27" spans="1:26" ht="15" thickBot="1" x14ac:dyDescent="0.35">
      <c r="A27" s="3" t="s">
        <v>1</v>
      </c>
      <c r="B27" s="2" t="s">
        <v>4</v>
      </c>
      <c r="C27" s="3">
        <v>1511</v>
      </c>
      <c r="D27" s="2">
        <v>10.96</v>
      </c>
      <c r="E27" s="13"/>
      <c r="F27" s="2">
        <v>1539</v>
      </c>
      <c r="G27" s="2">
        <v>10.58</v>
      </c>
      <c r="H27" s="13"/>
      <c r="I27" s="2">
        <v>1569</v>
      </c>
      <c r="J27" s="4">
        <v>10.220000000000001</v>
      </c>
      <c r="K27" s="3"/>
      <c r="L27" s="2"/>
      <c r="M27" s="2"/>
      <c r="N27" s="2"/>
      <c r="O27" s="2"/>
      <c r="P27" s="2"/>
      <c r="Q27" s="2"/>
      <c r="R27" s="4"/>
      <c r="S27" s="5">
        <v>1423</v>
      </c>
      <c r="T27" s="6">
        <v>10.176</v>
      </c>
      <c r="U27" s="2"/>
      <c r="V27" s="5">
        <v>1444</v>
      </c>
      <c r="W27" s="6">
        <v>9.9039999999999999</v>
      </c>
      <c r="X27" s="2"/>
      <c r="Y27" s="5">
        <v>1465</v>
      </c>
      <c r="Z27" s="6">
        <v>9.7200000000000006</v>
      </c>
    </row>
    <row r="28" spans="1:26" x14ac:dyDescent="0.3">
      <c r="A28" s="3" t="s">
        <v>6</v>
      </c>
      <c r="B28" s="2" t="s">
        <v>4</v>
      </c>
      <c r="C28" s="3"/>
      <c r="D28" s="2"/>
      <c r="E28" s="2"/>
      <c r="F28" s="2"/>
      <c r="G28" s="2"/>
      <c r="H28" s="2"/>
      <c r="I28" s="2"/>
      <c r="J28" s="4"/>
      <c r="K28" s="3"/>
      <c r="L28" s="2"/>
      <c r="M28" s="2"/>
      <c r="N28" s="2"/>
      <c r="O28" s="2"/>
      <c r="P28" s="2"/>
      <c r="Q28" s="2"/>
      <c r="R28" s="4"/>
      <c r="S28" s="3">
        <v>1384</v>
      </c>
      <c r="T28" s="2">
        <v>9.0190000000000001</v>
      </c>
      <c r="U28" s="2"/>
      <c r="V28" s="2">
        <v>1402</v>
      </c>
      <c r="W28" s="2">
        <v>8.7650000000000006</v>
      </c>
      <c r="X28" s="2"/>
      <c r="Y28" s="2">
        <v>1422</v>
      </c>
      <c r="Z28" s="4">
        <v>8.5399999999999991</v>
      </c>
    </row>
    <row r="29" spans="1:26" ht="15" thickBot="1" x14ac:dyDescent="0.35">
      <c r="A29" s="7" t="s">
        <v>0</v>
      </c>
      <c r="B29" s="8" t="s">
        <v>4</v>
      </c>
      <c r="C29" s="7"/>
      <c r="D29" s="8"/>
      <c r="E29" s="8"/>
      <c r="F29" s="8"/>
      <c r="G29" s="8"/>
      <c r="H29" s="8"/>
      <c r="I29" s="8"/>
      <c r="J29" s="9"/>
      <c r="K29" s="7"/>
      <c r="L29" s="8"/>
      <c r="M29" s="8"/>
      <c r="N29" s="8"/>
      <c r="O29" s="8"/>
      <c r="P29" s="8"/>
      <c r="Q29" s="8"/>
      <c r="R29" s="9"/>
      <c r="S29" s="7"/>
      <c r="T29" s="8"/>
      <c r="U29" s="8"/>
      <c r="V29" s="8"/>
      <c r="W29" s="8"/>
      <c r="X29" s="8"/>
      <c r="Y29" s="8"/>
      <c r="Z29" s="9"/>
    </row>
  </sheetData>
  <conditionalFormatting sqref="C6:C28 F6:F28 I6:I28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28 G6:G28 J6:J28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:K12 N6:N12 Q6:Q12 Q18:Q24 N18:N24 K18:K24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6:K28 N6:N28 Q6:Q2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28 O6:O28 R6:R2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:S28 V6:V28 Y6:Y28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:S29 C6:C29 F6:F29 I6:I29 K6:K29 N6:N29 Q6:Q29 V6:V29 Y6:Y29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:T28 W6:W28 Z6:Z2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:T29 G6:G29 D6:D29 J6:J29 L6:L29 O6:O29 R6:R29 W6:W29 Z6:Z29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3E589-BEF2-4237-8E4F-B39806263113}">
  <dimension ref="A1:G22"/>
  <sheetViews>
    <sheetView workbookViewId="0">
      <selection activeCell="B19" sqref="B19"/>
    </sheetView>
  </sheetViews>
  <sheetFormatPr baseColWidth="10" defaultColWidth="8.88671875" defaultRowHeight="14.4" x14ac:dyDescent="0.3"/>
  <cols>
    <col min="1" max="1" width="8.88671875" style="2"/>
    <col min="2" max="2" width="28.44140625" style="2" bestFit="1" customWidth="1"/>
    <col min="3" max="3" width="25.33203125" style="2" bestFit="1" customWidth="1"/>
    <col min="4" max="4" width="26.44140625" style="2" bestFit="1" customWidth="1"/>
  </cols>
  <sheetData>
    <row r="1" spans="1:7" ht="15.6" x14ac:dyDescent="0.3">
      <c r="A1" s="28"/>
      <c r="B1" s="29" t="s">
        <v>24</v>
      </c>
      <c r="C1" s="29" t="s">
        <v>25</v>
      </c>
      <c r="D1" s="29" t="s">
        <v>26</v>
      </c>
    </row>
    <row r="2" spans="1:7" x14ac:dyDescent="0.3">
      <c r="A2" s="30" t="s">
        <v>27</v>
      </c>
      <c r="B2" s="31" t="s">
        <v>28</v>
      </c>
      <c r="C2" s="31" t="s">
        <v>29</v>
      </c>
      <c r="D2" s="31" t="s">
        <v>30</v>
      </c>
    </row>
    <row r="3" spans="1:7" x14ac:dyDescent="0.3">
      <c r="A3" s="32"/>
      <c r="B3" s="33"/>
      <c r="C3" s="33"/>
      <c r="D3" s="34"/>
    </row>
    <row r="4" spans="1:7" x14ac:dyDescent="0.3">
      <c r="A4" s="32"/>
      <c r="B4" s="33"/>
      <c r="C4" s="33"/>
      <c r="D4" s="34"/>
    </row>
    <row r="5" spans="1:7" x14ac:dyDescent="0.3">
      <c r="A5" s="32"/>
      <c r="B5" s="33"/>
      <c r="C5" s="33"/>
      <c r="D5" s="34"/>
    </row>
    <row r="6" spans="1:7" x14ac:dyDescent="0.3">
      <c r="A6" s="32"/>
      <c r="B6" s="33"/>
      <c r="C6" s="33"/>
      <c r="D6" s="34"/>
    </row>
    <row r="7" spans="1:7" x14ac:dyDescent="0.3">
      <c r="A7" s="35"/>
      <c r="B7" s="36"/>
      <c r="C7" s="36"/>
      <c r="D7" s="37"/>
    </row>
    <row r="8" spans="1:7" x14ac:dyDescent="0.3">
      <c r="A8" s="30" t="s">
        <v>31</v>
      </c>
      <c r="B8" s="31" t="s">
        <v>32</v>
      </c>
      <c r="C8" s="31" t="s">
        <v>33</v>
      </c>
      <c r="D8" s="31" t="s">
        <v>34</v>
      </c>
    </row>
    <row r="9" spans="1:7" x14ac:dyDescent="0.3">
      <c r="A9" s="32"/>
      <c r="B9" s="33"/>
      <c r="C9" s="34"/>
      <c r="D9" s="34"/>
    </row>
    <row r="10" spans="1:7" x14ac:dyDescent="0.3">
      <c r="A10" s="32"/>
      <c r="B10" s="33"/>
      <c r="C10" s="34"/>
      <c r="D10" s="34"/>
    </row>
    <row r="11" spans="1:7" x14ac:dyDescent="0.3">
      <c r="A11" s="32"/>
      <c r="B11" s="33"/>
      <c r="C11" s="34"/>
      <c r="D11" s="34"/>
    </row>
    <row r="12" spans="1:7" x14ac:dyDescent="0.3">
      <c r="A12" s="32"/>
      <c r="B12" s="33"/>
      <c r="C12" s="34"/>
      <c r="D12" s="34"/>
      <c r="G12" t="s">
        <v>35</v>
      </c>
    </row>
    <row r="13" spans="1:7" x14ac:dyDescent="0.3">
      <c r="A13" s="32"/>
      <c r="B13" s="33"/>
      <c r="C13" s="34"/>
      <c r="D13" s="34"/>
    </row>
    <row r="14" spans="1:7" x14ac:dyDescent="0.3">
      <c r="A14" s="32"/>
      <c r="B14" s="33"/>
      <c r="C14" s="34"/>
      <c r="D14" s="34"/>
    </row>
    <row r="15" spans="1:7" x14ac:dyDescent="0.3">
      <c r="A15" s="32"/>
      <c r="B15" s="33"/>
      <c r="C15" s="34"/>
      <c r="D15" s="34"/>
    </row>
    <row r="16" spans="1:7" x14ac:dyDescent="0.3">
      <c r="A16" s="35"/>
      <c r="B16" s="36"/>
      <c r="C16" s="37"/>
      <c r="D16" s="37"/>
    </row>
    <row r="22" spans="5:5" x14ac:dyDescent="0.3">
      <c r="E22" t="s">
        <v>36</v>
      </c>
    </row>
  </sheetData>
  <mergeCells count="8">
    <mergeCell ref="A2:A7"/>
    <mergeCell ref="B2:B7"/>
    <mergeCell ref="C2:C7"/>
    <mergeCell ref="D2:D7"/>
    <mergeCell ref="A8:A16"/>
    <mergeCell ref="B8:B16"/>
    <mergeCell ref="C8:C16"/>
    <mergeCell ref="D8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A9650-779C-4583-B7E0-A0FDB7477E44}">
  <dimension ref="A1:Q888"/>
  <sheetViews>
    <sheetView topLeftCell="A188" workbookViewId="0">
      <selection activeCell="N3" sqref="N3"/>
    </sheetView>
  </sheetViews>
  <sheetFormatPr baseColWidth="10" defaultColWidth="8.88671875" defaultRowHeight="14.4" x14ac:dyDescent="0.3"/>
  <cols>
    <col min="1" max="1" width="12" style="2" bestFit="1" customWidth="1"/>
    <col min="2" max="12" width="8.88671875" style="2"/>
  </cols>
  <sheetData>
    <row r="1" spans="1:17" ht="18" x14ac:dyDescent="0.3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7" ht="18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7" ht="21" x14ac:dyDescent="0.4">
      <c r="A3" s="38" t="s">
        <v>38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Q3" s="39"/>
    </row>
    <row r="4" spans="1:17" ht="18" x14ac:dyDescent="0.3">
      <c r="A4" s="38" t="s">
        <v>39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7" ht="15.6" x14ac:dyDescent="0.3">
      <c r="A5" s="40" t="s">
        <v>40</v>
      </c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</row>
    <row r="6" spans="1:17" ht="43.2" x14ac:dyDescent="0.3">
      <c r="A6" s="42" t="s">
        <v>41</v>
      </c>
      <c r="B6" s="42" t="s">
        <v>42</v>
      </c>
      <c r="C6" s="42" t="s">
        <v>43</v>
      </c>
      <c r="D6" s="42" t="s">
        <v>44</v>
      </c>
      <c r="E6" s="42" t="s">
        <v>45</v>
      </c>
      <c r="F6" s="42" t="s">
        <v>46</v>
      </c>
      <c r="G6" s="43" t="s">
        <v>47</v>
      </c>
      <c r="H6" s="42" t="s">
        <v>48</v>
      </c>
      <c r="I6" s="42" t="s">
        <v>49</v>
      </c>
      <c r="J6" s="42" t="s">
        <v>50</v>
      </c>
      <c r="K6" s="42" t="s">
        <v>51</v>
      </c>
      <c r="L6" s="42" t="s">
        <v>52</v>
      </c>
    </row>
    <row r="7" spans="1:17" x14ac:dyDescent="0.3">
      <c r="A7" s="44">
        <v>44.246835000000303</v>
      </c>
      <c r="B7" s="44">
        <v>1550</v>
      </c>
      <c r="C7" s="44">
        <v>-3.88020833333333E-2</v>
      </c>
      <c r="D7" s="44">
        <v>3.8216145833333298E-2</v>
      </c>
      <c r="E7" s="44">
        <v>-1.0025390624999999</v>
      </c>
      <c r="F7" s="44">
        <v>-9.1014886968186304E-4</v>
      </c>
      <c r="G7" s="44">
        <v>0.92571061220844397</v>
      </c>
      <c r="H7" s="44">
        <v>23.366475972027501</v>
      </c>
      <c r="I7" s="44">
        <v>3.7055015725021399</v>
      </c>
      <c r="J7" s="44">
        <v>86.584516105820896</v>
      </c>
      <c r="K7" s="44">
        <v>0.165559895833333</v>
      </c>
      <c r="L7" s="45">
        <f>(G7*1000)/J7</f>
        <v>10.691410587512776</v>
      </c>
    </row>
    <row r="8" spans="1:17" x14ac:dyDescent="0.3">
      <c r="A8" s="45">
        <v>48.510468833333697</v>
      </c>
      <c r="B8" s="45">
        <v>1600</v>
      </c>
      <c r="C8" s="45">
        <v>-4.1796874999999997E-2</v>
      </c>
      <c r="D8" s="45">
        <v>3.80859375E-2</v>
      </c>
      <c r="E8" s="45">
        <v>-1.0026041666666601</v>
      </c>
      <c r="F8" s="45">
        <v>-3.0500604042528901E-3</v>
      </c>
      <c r="G8" s="46">
        <v>1.05589595028784</v>
      </c>
      <c r="H8" s="45">
        <v>23.333450307486501</v>
      </c>
      <c r="I8" s="45">
        <v>4.4657917704574901</v>
      </c>
      <c r="J8" s="45">
        <v>104.202328069435</v>
      </c>
      <c r="K8" s="45">
        <v>0.29667968750000001</v>
      </c>
      <c r="L8" s="45">
        <f>(G8*1000)/J8</f>
        <v>10.133132050411062</v>
      </c>
    </row>
    <row r="9" spans="1:17" x14ac:dyDescent="0.3">
      <c r="A9" s="47"/>
      <c r="B9" s="47">
        <f>B8+(((B10-B8)*(G9-G8))/(G10-G8))</f>
        <v>1616.5250623395648</v>
      </c>
      <c r="C9" s="47"/>
      <c r="D9" s="47"/>
      <c r="E9" s="47"/>
      <c r="F9" s="47"/>
      <c r="G9" s="47">
        <v>1.1000000000000001</v>
      </c>
      <c r="H9" s="47"/>
      <c r="I9" s="47"/>
      <c r="J9" s="47"/>
      <c r="K9" s="47"/>
      <c r="L9" s="47">
        <f>L8+(((L10-L8)*(G9-G8))/(G10-G8))</f>
        <v>9.9409379665758149</v>
      </c>
    </row>
    <row r="10" spans="1:17" x14ac:dyDescent="0.3">
      <c r="A10" s="45">
        <v>52.742001833333397</v>
      </c>
      <c r="B10" s="45">
        <v>1650</v>
      </c>
      <c r="C10" s="45">
        <v>-3.5742187500000001E-2</v>
      </c>
      <c r="D10" s="45">
        <v>3.9388020833333301E-2</v>
      </c>
      <c r="E10" s="45">
        <v>-1.0048828125</v>
      </c>
      <c r="F10" s="45">
        <v>-3.2196613531842401E-3</v>
      </c>
      <c r="G10" s="46">
        <v>1.1893418907808</v>
      </c>
      <c r="H10" s="45">
        <v>23.295162602951201</v>
      </c>
      <c r="I10" s="45">
        <v>5.3452060707956504</v>
      </c>
      <c r="J10" s="45">
        <v>124.51743860673901</v>
      </c>
      <c r="K10" s="45">
        <v>0.46914062499999998</v>
      </c>
      <c r="L10" s="45">
        <f>(G10*1000)/J10</f>
        <v>9.5516090283311659</v>
      </c>
    </row>
    <row r="11" spans="1:17" x14ac:dyDescent="0.3">
      <c r="A11" s="47"/>
      <c r="B11" s="47">
        <f>B10+(((B13-B10)*(G11-G10))/(G13-G10))</f>
        <v>1654.1099031325666</v>
      </c>
      <c r="C11" s="47"/>
      <c r="D11" s="47"/>
      <c r="E11" s="47"/>
      <c r="F11" s="47"/>
      <c r="G11" s="47">
        <v>1.2</v>
      </c>
      <c r="H11" s="47"/>
      <c r="I11" s="47"/>
      <c r="J11" s="47"/>
      <c r="K11" s="47"/>
      <c r="L11" s="47">
        <f>L10+(((L13-L10)*(G11-G10))/(G13-G10))</f>
        <v>9.5136557828786827</v>
      </c>
    </row>
    <row r="12" spans="1:17" x14ac:dyDescent="0.3">
      <c r="A12" s="47"/>
      <c r="B12" s="47">
        <f>B11+(((B13-B11)*(G12-G11))/(G13-G11))</f>
        <v>1692.6711811983118</v>
      </c>
      <c r="C12" s="47"/>
      <c r="D12" s="47"/>
      <c r="E12" s="47"/>
      <c r="F12" s="47"/>
      <c r="G12" s="47">
        <v>1.3</v>
      </c>
      <c r="H12" s="47"/>
      <c r="I12" s="47"/>
      <c r="J12" s="47"/>
      <c r="K12" s="47"/>
      <c r="L12" s="47">
        <f>L11+(((L13-L11)*(G12-G11))/(G13-G11))</f>
        <v>9.1575584238451277</v>
      </c>
    </row>
    <row r="13" spans="1:17" x14ac:dyDescent="0.3">
      <c r="A13" s="45">
        <v>57.068969166666903</v>
      </c>
      <c r="B13" s="45">
        <v>1700</v>
      </c>
      <c r="C13" s="45">
        <v>-4.0299479166666603E-2</v>
      </c>
      <c r="D13" s="45">
        <v>4.98046875E-2</v>
      </c>
      <c r="E13" s="45">
        <v>-1.00559895833333</v>
      </c>
      <c r="F13" s="45">
        <v>-3.8417288386380101E-3</v>
      </c>
      <c r="G13" s="46">
        <v>1.3190056428866099</v>
      </c>
      <c r="H13" s="45">
        <v>23.2510758162481</v>
      </c>
      <c r="I13" s="45">
        <v>6.2408744996268899</v>
      </c>
      <c r="J13" s="45">
        <v>145.10704952575401</v>
      </c>
      <c r="K13" s="45">
        <v>1.6346354166666599</v>
      </c>
      <c r="L13" s="45">
        <f>(G13*1000)/J13</f>
        <v>9.0898798314585605</v>
      </c>
    </row>
    <row r="14" spans="1:17" x14ac:dyDescent="0.3">
      <c r="A14" s="45">
        <v>61.355802333333301</v>
      </c>
      <c r="B14" s="45">
        <v>1750</v>
      </c>
      <c r="C14" s="45">
        <v>-4.4075520833333298E-2</v>
      </c>
      <c r="D14" s="45">
        <v>4.2578125000000001E-2</v>
      </c>
      <c r="E14" s="45">
        <v>-1.00026041666666</v>
      </c>
      <c r="F14" s="45">
        <v>-2.76693625168685E-3</v>
      </c>
      <c r="G14" s="46">
        <v>1.4423543608829701</v>
      </c>
      <c r="H14" s="45">
        <v>23.207220747629801</v>
      </c>
      <c r="I14" s="45">
        <v>7.1648145900125604</v>
      </c>
      <c r="J14" s="45">
        <v>166.27545602204799</v>
      </c>
      <c r="K14" s="45">
        <v>0.96920572916666603</v>
      </c>
      <c r="L14" s="45">
        <f>(G14*1000)/J14</f>
        <v>8.6744874763219109</v>
      </c>
    </row>
    <row r="16" spans="1:17" ht="18" x14ac:dyDescent="0.3">
      <c r="A16" s="38" t="s">
        <v>37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1:12" ht="18" x14ac:dyDescent="0.3">
      <c r="A17" s="38" t="s">
        <v>31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1:12" ht="18" x14ac:dyDescent="0.3">
      <c r="A18" s="38" t="s">
        <v>53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12" ht="18" x14ac:dyDescent="0.3">
      <c r="A19" s="38" t="s">
        <v>39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1:12" ht="15.6" x14ac:dyDescent="0.3">
      <c r="A20" s="40" t="s">
        <v>54</v>
      </c>
      <c r="B20" s="40"/>
      <c r="C20" s="40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43.2" x14ac:dyDescent="0.3">
      <c r="A21" s="42" t="s">
        <v>41</v>
      </c>
      <c r="B21" s="42" t="s">
        <v>42</v>
      </c>
      <c r="C21" s="42" t="s">
        <v>43</v>
      </c>
      <c r="D21" s="42" t="s">
        <v>44</v>
      </c>
      <c r="E21" s="42" t="s">
        <v>45</v>
      </c>
      <c r="F21" s="42" t="s">
        <v>46</v>
      </c>
      <c r="G21" s="43" t="s">
        <v>47</v>
      </c>
      <c r="H21" s="42" t="s">
        <v>48</v>
      </c>
      <c r="I21" s="42" t="s">
        <v>49</v>
      </c>
      <c r="J21" s="42" t="s">
        <v>50</v>
      </c>
      <c r="K21" s="42" t="s">
        <v>51</v>
      </c>
      <c r="L21" s="42" t="s">
        <v>52</v>
      </c>
    </row>
    <row r="22" spans="1:12" x14ac:dyDescent="0.3">
      <c r="A22" s="45">
        <v>44.939102666666898</v>
      </c>
      <c r="B22" s="44">
        <v>1550</v>
      </c>
      <c r="C22" s="45">
        <v>-4.3033854166666601E-2</v>
      </c>
      <c r="D22" s="45">
        <v>5.8984374999999999E-2</v>
      </c>
      <c r="E22" s="45">
        <v>-1.0060546875</v>
      </c>
      <c r="F22" s="45">
        <v>5.1562942771503396E-3</v>
      </c>
      <c r="G22" s="46">
        <v>0.97656728088300204</v>
      </c>
      <c r="H22" s="45">
        <v>23.2970307938036</v>
      </c>
      <c r="I22" s="45">
        <v>4.1072468297271501</v>
      </c>
      <c r="J22" s="45">
        <v>95.686654443674698</v>
      </c>
      <c r="K22" s="45">
        <v>0.52610677083333302</v>
      </c>
      <c r="L22" s="45">
        <f>(G22*1000)/J22</f>
        <v>10.205888026504802</v>
      </c>
    </row>
    <row r="23" spans="1:12" x14ac:dyDescent="0.3">
      <c r="A23" s="47"/>
      <c r="B23" s="47">
        <f>B22+(((B24-B22)*(G23-G22))/(G24-G22))</f>
        <v>1595.8936115378585</v>
      </c>
      <c r="C23" s="47"/>
      <c r="D23" s="47"/>
      <c r="E23" s="47"/>
      <c r="F23" s="47"/>
      <c r="G23" s="47">
        <v>1.1000000000000001</v>
      </c>
      <c r="H23" s="47"/>
      <c r="I23" s="47"/>
      <c r="J23" s="47"/>
      <c r="K23" s="47"/>
      <c r="L23" s="47">
        <f>L22+(((L24-L22)*(G23-G22))/(G24-G22))</f>
        <v>9.7155026955266752</v>
      </c>
    </row>
    <row r="24" spans="1:12" x14ac:dyDescent="0.3">
      <c r="A24" s="45">
        <v>49.283502999999897</v>
      </c>
      <c r="B24" s="45">
        <v>1600</v>
      </c>
      <c r="C24" s="45">
        <v>-4.296875E-2</v>
      </c>
      <c r="D24" s="45">
        <v>4.1015625E-2</v>
      </c>
      <c r="E24" s="45">
        <v>-1.0074869791666601</v>
      </c>
      <c r="F24" s="45">
        <v>4.5815427782291201E-3</v>
      </c>
      <c r="G24" s="46">
        <v>1.11104429737927</v>
      </c>
      <c r="H24" s="45">
        <v>23.2585871095534</v>
      </c>
      <c r="I24" s="45">
        <v>4.9391090812965999</v>
      </c>
      <c r="J24" s="45">
        <v>114.87669489655499</v>
      </c>
      <c r="K24" s="45">
        <v>0.25253906250000002</v>
      </c>
      <c r="L24" s="45">
        <f>(G24*1000)/J24</f>
        <v>9.6716248528890159</v>
      </c>
    </row>
    <row r="25" spans="1:12" x14ac:dyDescent="0.3">
      <c r="A25" s="47"/>
      <c r="B25" s="47">
        <f>B24+(((B26-B24)*(G25-G24))/(G26-G24))</f>
        <v>1627.9742314261184</v>
      </c>
      <c r="C25" s="47"/>
      <c r="D25" s="47"/>
      <c r="E25" s="47"/>
      <c r="F25" s="47"/>
      <c r="G25" s="47">
        <v>1.2</v>
      </c>
      <c r="H25" s="47"/>
      <c r="I25" s="47"/>
      <c r="J25" s="47"/>
      <c r="K25" s="47"/>
      <c r="L25" s="47">
        <f>L24+(((L26-L24)*(G25-G24))/(G26-G24))</f>
        <v>9.4199497646545023</v>
      </c>
    </row>
    <row r="26" spans="1:12" x14ac:dyDescent="0.3">
      <c r="A26" s="45">
        <v>53.573801666666597</v>
      </c>
      <c r="B26" s="45">
        <v>1650</v>
      </c>
      <c r="C26" s="45">
        <v>-4.1276041666666603E-2</v>
      </c>
      <c r="D26" s="45">
        <v>4.07552083333333E-2</v>
      </c>
      <c r="E26" s="45">
        <v>-1.0020182291666599</v>
      </c>
      <c r="F26" s="45">
        <v>5.6046128578964103E-3</v>
      </c>
      <c r="G26" s="46">
        <v>1.2700400911612499</v>
      </c>
      <c r="H26" s="45">
        <v>23.214249248403199</v>
      </c>
      <c r="I26" s="45">
        <v>5.9326334232882498</v>
      </c>
      <c r="J26" s="45">
        <v>137.72162932831401</v>
      </c>
      <c r="K26" s="45">
        <v>0.42421874999999998</v>
      </c>
      <c r="L26" s="45">
        <f>(G26*1000)/J26</f>
        <v>9.2217910676441868</v>
      </c>
    </row>
    <row r="27" spans="1:12" x14ac:dyDescent="0.3">
      <c r="A27" s="47"/>
      <c r="B27" s="47">
        <f>B26+(((B28-B26)*(G27-G26))/(G28-G26))</f>
        <v>1659.2085749785194</v>
      </c>
      <c r="C27" s="47"/>
      <c r="D27" s="47"/>
      <c r="E27" s="47"/>
      <c r="F27" s="47"/>
      <c r="G27" s="47">
        <v>1.3</v>
      </c>
      <c r="H27" s="47"/>
      <c r="I27" s="47"/>
      <c r="J27" s="47"/>
      <c r="K27" s="47"/>
      <c r="L27" s="47">
        <f>L26+(((L28-L26)*(G27-G26))/(G28-G26))</f>
        <v>9.1382389581031873</v>
      </c>
    </row>
    <row r="28" spans="1:12" x14ac:dyDescent="0.3">
      <c r="A28" s="45">
        <v>57.856202000000401</v>
      </c>
      <c r="B28" s="45">
        <v>1700</v>
      </c>
      <c r="C28" s="45">
        <v>-4.9153645833333301E-2</v>
      </c>
      <c r="D28" s="45">
        <v>3.97786458333333E-2</v>
      </c>
      <c r="E28" s="45">
        <v>-0.99993489583333295</v>
      </c>
      <c r="F28" s="45">
        <v>3.8121636785854898E-3</v>
      </c>
      <c r="G28" s="46">
        <v>1.4327140603076001</v>
      </c>
      <c r="H28" s="45">
        <v>23.164364081540398</v>
      </c>
      <c r="I28" s="45">
        <v>7.0539490887560001</v>
      </c>
      <c r="J28" s="45">
        <v>163.400252404209</v>
      </c>
      <c r="K28" s="45">
        <v>1.1416666666666599</v>
      </c>
      <c r="L28" s="45">
        <f>(G28*1000)/J28</f>
        <v>8.7681263598262049</v>
      </c>
    </row>
    <row r="30" spans="1:12" ht="18" x14ac:dyDescent="0.3">
      <c r="A30" s="38" t="s">
        <v>37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</row>
    <row r="31" spans="1:12" ht="18" x14ac:dyDescent="0.3">
      <c r="A31" s="38" t="s">
        <v>55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spans="1:12" ht="18" x14ac:dyDescent="0.3">
      <c r="A32" s="38" t="s">
        <v>53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spans="1:12" ht="18" x14ac:dyDescent="0.3">
      <c r="A33" s="38" t="s">
        <v>39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2" ht="15.6" x14ac:dyDescent="0.3">
      <c r="A34" s="40" t="s">
        <v>56</v>
      </c>
      <c r="B34" s="40"/>
      <c r="C34" s="40"/>
      <c r="D34" s="41"/>
      <c r="E34" s="41"/>
      <c r="F34" s="41"/>
      <c r="G34" s="41"/>
      <c r="H34" s="41"/>
      <c r="I34" s="41"/>
      <c r="J34" s="41"/>
      <c r="K34" s="41"/>
      <c r="L34" s="41"/>
    </row>
    <row r="35" spans="1:12" ht="43.2" x14ac:dyDescent="0.3">
      <c r="A35" s="42" t="s">
        <v>41</v>
      </c>
      <c r="B35" s="42" t="s">
        <v>42</v>
      </c>
      <c r="C35" s="42" t="s">
        <v>43</v>
      </c>
      <c r="D35" s="42" t="s">
        <v>44</v>
      </c>
      <c r="E35" s="42" t="s">
        <v>45</v>
      </c>
      <c r="F35" s="42" t="s">
        <v>46</v>
      </c>
      <c r="G35" s="43" t="s">
        <v>47</v>
      </c>
      <c r="H35" s="42" t="s">
        <v>48</v>
      </c>
      <c r="I35" s="42" t="s">
        <v>49</v>
      </c>
      <c r="J35" s="42" t="s">
        <v>50</v>
      </c>
      <c r="K35" s="42" t="s">
        <v>51</v>
      </c>
      <c r="L35" s="42" t="s">
        <v>52</v>
      </c>
    </row>
    <row r="36" spans="1:12" x14ac:dyDescent="0.3">
      <c r="A36" s="45">
        <v>67.124030999999604</v>
      </c>
      <c r="B36" s="45">
        <v>1800</v>
      </c>
      <c r="C36" s="45">
        <v>-4.2903645833333302E-2</v>
      </c>
      <c r="D36" s="45">
        <v>3.9843749999999997E-2</v>
      </c>
      <c r="E36" s="45">
        <v>-1.0026041666666601</v>
      </c>
      <c r="F36" s="45">
        <v>5.8090588677029197E-3</v>
      </c>
      <c r="G36" s="46">
        <v>0.94355520052887698</v>
      </c>
      <c r="H36" s="45">
        <v>15.776296136644801</v>
      </c>
      <c r="I36" s="45">
        <v>5.5185875385386698</v>
      </c>
      <c r="J36" s="45">
        <v>87.062870586868996</v>
      </c>
      <c r="K36" s="45">
        <v>0.56510416666666596</v>
      </c>
      <c r="L36" s="45">
        <f>(G36*1000)/J36</f>
        <v>10.837630256946593</v>
      </c>
    </row>
    <row r="37" spans="1:12" x14ac:dyDescent="0.3">
      <c r="A37" s="45">
        <v>71.3996636666662</v>
      </c>
      <c r="B37" s="45">
        <v>1850</v>
      </c>
      <c r="C37" s="45">
        <v>-3.9843749999999997E-2</v>
      </c>
      <c r="D37" s="45">
        <v>3.7044270833333302E-2</v>
      </c>
      <c r="E37" s="45">
        <v>-0.99967447916666596</v>
      </c>
      <c r="F37" s="45">
        <v>6.7620311441122603E-3</v>
      </c>
      <c r="G37" s="46">
        <v>1.04446576157515</v>
      </c>
      <c r="H37" s="45">
        <v>15.7561152420162</v>
      </c>
      <c r="I37" s="45">
        <v>6.3392451295436203</v>
      </c>
      <c r="J37" s="45">
        <v>99.881876947260096</v>
      </c>
      <c r="K37" s="45">
        <v>0.19459635416666601</v>
      </c>
      <c r="L37" s="45">
        <f>(G37*1000)/J37</f>
        <v>10.457009754899298</v>
      </c>
    </row>
    <row r="38" spans="1:12" x14ac:dyDescent="0.3">
      <c r="A38" s="47"/>
      <c r="B38" s="47">
        <f>B37+(((B39-B37)*(G38-G37))/(G39-G37))</f>
        <v>1876.5911947041859</v>
      </c>
      <c r="C38" s="47"/>
      <c r="D38" s="47"/>
      <c r="E38" s="47"/>
      <c r="F38" s="47"/>
      <c r="G38" s="47">
        <v>1.1000000000000001</v>
      </c>
      <c r="H38" s="47"/>
      <c r="I38" s="47"/>
      <c r="J38" s="47"/>
      <c r="K38" s="47"/>
      <c r="L38" s="47">
        <f>L37+(((L39-L37)*(G38-G37))/(G39-G37))</f>
        <v>10.246917122213169</v>
      </c>
    </row>
    <row r="39" spans="1:12" x14ac:dyDescent="0.3">
      <c r="A39" s="45">
        <v>75.852431166666094</v>
      </c>
      <c r="B39" s="45">
        <v>1900</v>
      </c>
      <c r="C39" s="45">
        <v>-4.0234375000000003E-2</v>
      </c>
      <c r="D39" s="45">
        <v>3.7369791666666603E-2</v>
      </c>
      <c r="E39" s="45">
        <v>-1.0020833333333301</v>
      </c>
      <c r="F39" s="45">
        <v>6.4547163267704901E-3</v>
      </c>
      <c r="G39" s="46">
        <v>1.1488879942778201</v>
      </c>
      <c r="H39" s="45">
        <v>15.733635490544099</v>
      </c>
      <c r="I39" s="45">
        <v>7.2571428327613399</v>
      </c>
      <c r="J39" s="45">
        <v>114.181240862563</v>
      </c>
      <c r="K39" s="45">
        <v>0.25130208333333298</v>
      </c>
      <c r="L39" s="45">
        <f>(G39*1000)/J39</f>
        <v>10.061968022056327</v>
      </c>
    </row>
    <row r="40" spans="1:12" x14ac:dyDescent="0.3">
      <c r="A40" s="47"/>
      <c r="B40" s="47">
        <f>B39+(((B41-B39)*(G40-G39))/(G41-G39))</f>
        <v>1925.2049755681371</v>
      </c>
      <c r="C40" s="47"/>
      <c r="D40" s="47"/>
      <c r="E40" s="47"/>
      <c r="F40" s="47"/>
      <c r="G40" s="47">
        <v>1.2</v>
      </c>
      <c r="H40" s="47"/>
      <c r="I40" s="47"/>
      <c r="J40" s="47"/>
      <c r="K40" s="47"/>
      <c r="L40" s="47">
        <f>L39+(((L41-L39)*(G40-G39))/(G41-G39))</f>
        <v>9.8989644108975163</v>
      </c>
    </row>
    <row r="41" spans="1:12" x14ac:dyDescent="0.3">
      <c r="A41" s="45">
        <v>80.336030499999197</v>
      </c>
      <c r="B41" s="45">
        <v>1950</v>
      </c>
      <c r="C41" s="45">
        <v>-3.8020833333333302E-2</v>
      </c>
      <c r="D41" s="45">
        <v>3.8541666666666599E-2</v>
      </c>
      <c r="E41" s="45">
        <v>-1.0038411458333301</v>
      </c>
      <c r="F41" s="45">
        <v>5.4665993850146997E-3</v>
      </c>
      <c r="G41" s="46">
        <v>1.2502806847488099</v>
      </c>
      <c r="H41" s="45">
        <v>15.7096810732412</v>
      </c>
      <c r="I41" s="45">
        <v>8.1722770319079601</v>
      </c>
      <c r="J41" s="45">
        <v>128.383868702494</v>
      </c>
      <c r="K41" s="45">
        <v>0.40585937500000002</v>
      </c>
      <c r="L41" s="45">
        <f>(G41*1000)/J41</f>
        <v>9.7386120030866614</v>
      </c>
    </row>
    <row r="42" spans="1:12" x14ac:dyDescent="0.3">
      <c r="A42" s="47"/>
      <c r="B42" s="47">
        <f>B41+(((B43-B41)*(G42-G41))/(G43-G41))</f>
        <v>1987.1765820821831</v>
      </c>
      <c r="C42" s="47"/>
      <c r="D42" s="47"/>
      <c r="E42" s="47"/>
      <c r="F42" s="47"/>
      <c r="G42" s="47">
        <v>1.3</v>
      </c>
      <c r="H42" s="47"/>
      <c r="I42" s="47"/>
      <c r="J42" s="47"/>
      <c r="K42" s="47"/>
      <c r="L42" s="47">
        <f>L41+(((L43-L41)*(G42-G41))/(G43-G41))</f>
        <v>9.6274227000401744</v>
      </c>
    </row>
    <row r="43" spans="1:12" x14ac:dyDescent="0.3">
      <c r="A43" s="45">
        <v>84.697097499999302</v>
      </c>
      <c r="B43" s="45">
        <v>2000</v>
      </c>
      <c r="C43" s="45">
        <v>-3.6979166666666598E-2</v>
      </c>
      <c r="D43" s="45">
        <v>3.7499999999999999E-2</v>
      </c>
      <c r="E43" s="45">
        <v>-0.99973958333333302</v>
      </c>
      <c r="F43" s="45">
        <v>6.04764537300211E-3</v>
      </c>
      <c r="G43" s="46">
        <v>1.3171498164259501</v>
      </c>
      <c r="H43" s="45">
        <v>15.6930129708437</v>
      </c>
      <c r="I43" s="45">
        <v>8.75290780442573</v>
      </c>
      <c r="J43" s="45">
        <v>137.359497158887</v>
      </c>
      <c r="K43" s="45">
        <v>0.47024739583333303</v>
      </c>
      <c r="L43" s="45">
        <f>(G43*1000)/J43</f>
        <v>9.5890698762705249</v>
      </c>
    </row>
    <row r="45" spans="1:12" ht="18" x14ac:dyDescent="0.3">
      <c r="A45" s="38" t="s">
        <v>37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2" ht="18" x14ac:dyDescent="0.3">
      <c r="A46" s="38" t="s">
        <v>55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</row>
    <row r="47" spans="1:12" ht="18" x14ac:dyDescent="0.3">
      <c r="A47" s="38" t="s">
        <v>57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</row>
    <row r="48" spans="1:12" ht="18" x14ac:dyDescent="0.3">
      <c r="A48" s="38" t="s">
        <v>39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</row>
    <row r="49" spans="1:12" ht="15.6" x14ac:dyDescent="0.3">
      <c r="A49" s="40" t="s">
        <v>58</v>
      </c>
      <c r="B49" s="40"/>
      <c r="C49" s="40"/>
      <c r="D49" s="41"/>
      <c r="E49" s="41"/>
      <c r="F49" s="41"/>
      <c r="G49" s="41"/>
      <c r="H49" s="41"/>
      <c r="I49" s="41"/>
      <c r="J49" s="41"/>
      <c r="K49" s="41"/>
      <c r="L49" s="41"/>
    </row>
    <row r="50" spans="1:12" ht="43.2" x14ac:dyDescent="0.3">
      <c r="A50" s="42" t="s">
        <v>41</v>
      </c>
      <c r="B50" s="42" t="s">
        <v>42</v>
      </c>
      <c r="C50" s="42" t="s">
        <v>43</v>
      </c>
      <c r="D50" s="42" t="s">
        <v>44</v>
      </c>
      <c r="E50" s="42" t="s">
        <v>45</v>
      </c>
      <c r="F50" s="42" t="s">
        <v>46</v>
      </c>
      <c r="G50" s="43" t="s">
        <v>47</v>
      </c>
      <c r="H50" s="42" t="s">
        <v>48</v>
      </c>
      <c r="I50" s="42" t="s">
        <v>49</v>
      </c>
      <c r="J50" s="42" t="s">
        <v>50</v>
      </c>
      <c r="K50" s="42" t="s">
        <v>51</v>
      </c>
      <c r="L50" s="42" t="s">
        <v>52</v>
      </c>
    </row>
    <row r="51" spans="1:12" x14ac:dyDescent="0.3">
      <c r="A51" s="45">
        <v>62.960668833333699</v>
      </c>
      <c r="B51" s="45">
        <v>1750</v>
      </c>
      <c r="C51" s="45">
        <v>-4.0104166666666601E-2</v>
      </c>
      <c r="D51" s="45">
        <v>3.8671875000000001E-2</v>
      </c>
      <c r="E51" s="45">
        <v>-1.0038411458333301</v>
      </c>
      <c r="F51" s="45">
        <v>4.9779024340673101E-3</v>
      </c>
      <c r="G51" s="46">
        <v>0.921892864012264</v>
      </c>
      <c r="H51" s="45">
        <v>15.7536498054648</v>
      </c>
      <c r="I51" s="45">
        <v>5.1541761059922697</v>
      </c>
      <c r="J51" s="45">
        <v>81.197080878899399</v>
      </c>
      <c r="K51" s="45">
        <v>0.14726562500000001</v>
      </c>
      <c r="L51" s="45">
        <f>(G51*1000)/J51</f>
        <v>11.353768559576817</v>
      </c>
    </row>
    <row r="52" spans="1:12" x14ac:dyDescent="0.3">
      <c r="A52" s="45">
        <v>67.500669166666697</v>
      </c>
      <c r="B52" s="45">
        <v>1800</v>
      </c>
      <c r="C52" s="45">
        <v>-4.1601562500000001E-2</v>
      </c>
      <c r="D52" s="45">
        <v>3.9843749999999997E-2</v>
      </c>
      <c r="E52" s="45">
        <v>-1.0016276041666601</v>
      </c>
      <c r="F52" s="45">
        <v>4.6274738270538299E-3</v>
      </c>
      <c r="G52" s="46">
        <v>1.03074077787467</v>
      </c>
      <c r="H52" s="45">
        <v>15.731560800533799</v>
      </c>
      <c r="I52" s="45">
        <v>6.0035905380994903</v>
      </c>
      <c r="J52" s="48">
        <v>94.445850513321204</v>
      </c>
      <c r="K52" s="45">
        <v>0.32096354166666602</v>
      </c>
      <c r="L52" s="45">
        <f>(G52*1000)/J52</f>
        <v>10.913563404559399</v>
      </c>
    </row>
    <row r="53" spans="1:12" x14ac:dyDescent="0.3">
      <c r="A53" s="47"/>
      <c r="B53" s="47">
        <f>B52+(((B54-B52)*(G53-G52))/(G54-G52))</f>
        <v>1837.5606637299834</v>
      </c>
      <c r="C53" s="47"/>
      <c r="D53" s="47"/>
      <c r="E53" s="47"/>
      <c r="F53" s="47"/>
      <c r="G53" s="47">
        <v>1.1000000000000001</v>
      </c>
      <c r="H53" s="47"/>
      <c r="I53" s="47"/>
      <c r="J53" s="47"/>
      <c r="K53" s="47"/>
      <c r="L53" s="47">
        <f>L52+(((L54-L52)*(G53-G52))/(G54-G52))</f>
        <v>10.528660727564036</v>
      </c>
    </row>
    <row r="54" spans="1:12" x14ac:dyDescent="0.3">
      <c r="A54" s="45">
        <v>71.892901166666803</v>
      </c>
      <c r="B54" s="45">
        <v>1850</v>
      </c>
      <c r="C54" s="45">
        <v>-4.6419270833333297E-2</v>
      </c>
      <c r="D54" s="45">
        <v>4.3880208333333302E-2</v>
      </c>
      <c r="E54" s="45">
        <v>-1.0011067708333301</v>
      </c>
      <c r="F54" s="45">
        <v>6.5110281478164304E-3</v>
      </c>
      <c r="G54" s="46">
        <v>1.12293726117329</v>
      </c>
      <c r="H54" s="45">
        <v>15.7102624965472</v>
      </c>
      <c r="I54" s="45">
        <v>6.8720942102260301</v>
      </c>
      <c r="J54" s="48">
        <v>107.962396720488</v>
      </c>
      <c r="K54" s="45">
        <v>0.40566406249999998</v>
      </c>
      <c r="L54" s="45">
        <f>(G54*1000)/J54</f>
        <v>10.40118870351264</v>
      </c>
    </row>
    <row r="55" spans="1:12" x14ac:dyDescent="0.3">
      <c r="A55" s="47"/>
      <c r="B55" s="47">
        <f>B54+(((B56-B54)*(G55-G54))/(G56-G54))</f>
        <v>1887.4324751916345</v>
      </c>
      <c r="C55" s="47"/>
      <c r="D55" s="47"/>
      <c r="E55" s="47"/>
      <c r="F55" s="47"/>
      <c r="G55" s="47">
        <v>1.2</v>
      </c>
      <c r="H55" s="47"/>
      <c r="I55" s="47"/>
      <c r="J55" s="47"/>
      <c r="K55" s="47"/>
      <c r="L55" s="47">
        <f>L54+(((L56-L54)*(G55-G54))/(G56-G54))</f>
        <v>10.069149551670717</v>
      </c>
    </row>
    <row r="56" spans="1:12" x14ac:dyDescent="0.3">
      <c r="A56" s="45">
        <v>76.273069333333396</v>
      </c>
      <c r="B56" s="45">
        <v>1900</v>
      </c>
      <c r="C56" s="45">
        <v>-3.8020833333333302E-2</v>
      </c>
      <c r="D56" s="45">
        <v>3.8411458333333301E-2</v>
      </c>
      <c r="E56" s="45">
        <v>-1.0048828125</v>
      </c>
      <c r="F56" s="45">
        <v>5.9165067252680203E-3</v>
      </c>
      <c r="G56" s="46">
        <v>1.22587293191399</v>
      </c>
      <c r="H56" s="45">
        <v>15.687224813754399</v>
      </c>
      <c r="I56" s="45">
        <v>7.8476848806706299</v>
      </c>
      <c r="J56" s="48">
        <v>123.108396142445</v>
      </c>
      <c r="K56" s="45">
        <v>0.22011718750000001</v>
      </c>
      <c r="L56" s="45">
        <f>(G56*1000)/J56</f>
        <v>9.9576712094889892</v>
      </c>
    </row>
    <row r="57" spans="1:12" x14ac:dyDescent="0.3">
      <c r="A57" s="47"/>
      <c r="B57" s="47">
        <f>B56+(((B58-B56)*(G57-G56))/(G58-G56))</f>
        <v>1934.7688471826173</v>
      </c>
      <c r="C57" s="47"/>
      <c r="D57" s="47"/>
      <c r="E57" s="47"/>
      <c r="F57" s="47"/>
      <c r="G57" s="47">
        <v>1.3</v>
      </c>
      <c r="H57" s="47"/>
      <c r="I57" s="47"/>
      <c r="J57" s="47"/>
      <c r="K57" s="47"/>
      <c r="L57" s="47">
        <f>L56+(((L58-L56)*(G57-G56))/(G58-G56))</f>
        <v>9.6805120835902372</v>
      </c>
    </row>
    <row r="58" spans="1:12" x14ac:dyDescent="0.3">
      <c r="A58" s="45">
        <v>80.567002666666795</v>
      </c>
      <c r="B58" s="45">
        <v>1950</v>
      </c>
      <c r="C58" s="45">
        <v>-4.1276041666666603E-2</v>
      </c>
      <c r="D58" s="45">
        <v>3.7760416666666602E-2</v>
      </c>
      <c r="E58" s="45">
        <v>-1.00240885416666</v>
      </c>
      <c r="F58" s="45">
        <v>4.0629098638029397E-3</v>
      </c>
      <c r="G58" s="46">
        <v>1.3324727678197801</v>
      </c>
      <c r="H58" s="45">
        <v>15.660195083139801</v>
      </c>
      <c r="I58" s="45">
        <v>8.9011128835823499</v>
      </c>
      <c r="J58" s="48">
        <v>139.393159185456</v>
      </c>
      <c r="K58" s="45">
        <v>0.21569010416666601</v>
      </c>
      <c r="L58" s="45">
        <f>(G58*1000)/J58</f>
        <v>9.5590972728223207</v>
      </c>
    </row>
    <row r="59" spans="1:12" x14ac:dyDescent="0.3">
      <c r="A59" s="45">
        <v>84.969202000000195</v>
      </c>
      <c r="B59" s="45">
        <v>2000</v>
      </c>
      <c r="C59" s="45">
        <v>-4.00390625E-2</v>
      </c>
      <c r="D59" s="45">
        <v>3.88020833333333E-2</v>
      </c>
      <c r="E59" s="45">
        <v>-1.00416666666666</v>
      </c>
      <c r="F59" s="45">
        <v>4.0629263149165101E-3</v>
      </c>
      <c r="G59" s="46">
        <v>1.40155193687173</v>
      </c>
      <c r="H59" s="45">
        <v>15.639685965831999</v>
      </c>
      <c r="I59" s="45">
        <v>9.5747456179955304</v>
      </c>
      <c r="J59" s="45">
        <v>149.74599849374701</v>
      </c>
      <c r="K59" s="45">
        <v>0.238216145833333</v>
      </c>
      <c r="L59" s="45">
        <f>(G59*1000)/J59</f>
        <v>9.3595284746807774</v>
      </c>
    </row>
    <row r="61" spans="1:12" ht="18" x14ac:dyDescent="0.3">
      <c r="A61" s="38" t="s">
        <v>37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</row>
    <row r="62" spans="1:12" ht="18" x14ac:dyDescent="0.3">
      <c r="A62" s="38" t="s">
        <v>31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2" ht="18" x14ac:dyDescent="0.3">
      <c r="A63" s="38" t="s">
        <v>57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</row>
    <row r="64" spans="1:12" ht="18" x14ac:dyDescent="0.3">
      <c r="A64" s="38" t="s">
        <v>39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</row>
    <row r="65" spans="1:12" ht="15.6" x14ac:dyDescent="0.3">
      <c r="A65" s="40" t="s">
        <v>59</v>
      </c>
      <c r="B65" s="40"/>
      <c r="C65" s="40"/>
      <c r="D65" s="41"/>
      <c r="E65" s="41"/>
      <c r="F65" s="41"/>
      <c r="G65" s="41"/>
      <c r="H65" s="41"/>
      <c r="I65" s="41"/>
      <c r="J65" s="41"/>
      <c r="K65" s="41"/>
      <c r="L65" s="41"/>
    </row>
    <row r="66" spans="1:12" ht="43.2" x14ac:dyDescent="0.3">
      <c r="A66" s="42" t="s">
        <v>41</v>
      </c>
      <c r="B66" s="42" t="s">
        <v>42</v>
      </c>
      <c r="C66" s="42" t="s">
        <v>43</v>
      </c>
      <c r="D66" s="42" t="s">
        <v>44</v>
      </c>
      <c r="E66" s="42" t="s">
        <v>45</v>
      </c>
      <c r="F66" s="42" t="s">
        <v>46</v>
      </c>
      <c r="G66" s="43" t="s">
        <v>47</v>
      </c>
      <c r="H66" s="42" t="s">
        <v>48</v>
      </c>
      <c r="I66" s="42" t="s">
        <v>49</v>
      </c>
      <c r="J66" s="42" t="s">
        <v>50</v>
      </c>
      <c r="K66" s="42" t="s">
        <v>51</v>
      </c>
      <c r="L66" s="42" t="s">
        <v>52</v>
      </c>
    </row>
    <row r="67" spans="1:12" x14ac:dyDescent="0.3">
      <c r="A67" s="45">
        <v>40.664535166667299</v>
      </c>
      <c r="B67" s="45">
        <v>1500</v>
      </c>
      <c r="C67" s="45">
        <v>-4.8697916666666598E-2</v>
      </c>
      <c r="D67" s="45">
        <v>3.2486979166666603E-2</v>
      </c>
      <c r="E67" s="45">
        <v>-1.0044921874999999</v>
      </c>
      <c r="F67" s="45">
        <v>5.0675710508868597E-3</v>
      </c>
      <c r="G67" s="46">
        <v>0.91808730793918503</v>
      </c>
      <c r="H67" s="45">
        <v>23.2694912272759</v>
      </c>
      <c r="I67" s="45">
        <v>3.5861978486980401</v>
      </c>
      <c r="J67" s="45">
        <v>83.448998503131193</v>
      </c>
      <c r="K67" s="45">
        <v>0.15260416666666601</v>
      </c>
      <c r="L67" s="45">
        <f>(G67*1000)/J67</f>
        <v>11.001777425821789</v>
      </c>
    </row>
    <row r="68" spans="1:12" x14ac:dyDescent="0.3">
      <c r="A68" s="45">
        <v>45.206636000000302</v>
      </c>
      <c r="B68" s="45">
        <v>1550</v>
      </c>
      <c r="C68" s="45">
        <v>-4.4075520833333298E-2</v>
      </c>
      <c r="D68" s="45">
        <v>4.0104166666666601E-2</v>
      </c>
      <c r="E68" s="45">
        <v>-1.00514322916666</v>
      </c>
      <c r="F68" s="45">
        <v>4.4359776560354098E-3</v>
      </c>
      <c r="G68" s="46">
        <v>1.0743795886868801</v>
      </c>
      <c r="H68" s="45">
        <v>23.227988954711499</v>
      </c>
      <c r="I68" s="45">
        <v>4.5081705324669397</v>
      </c>
      <c r="J68" s="45">
        <v>104.715741767445</v>
      </c>
      <c r="K68" s="45">
        <v>0.59576822916666605</v>
      </c>
      <c r="L68" s="45">
        <f>(G68*1000)/J68</f>
        <v>10.259962547683479</v>
      </c>
    </row>
    <row r="69" spans="1:12" x14ac:dyDescent="0.3">
      <c r="A69" s="47"/>
      <c r="B69" s="47">
        <f>B68+(((B70-B68)*(G69-G68))/(G70-G68))</f>
        <v>1558.6816068573519</v>
      </c>
      <c r="C69" s="47"/>
      <c r="D69" s="47"/>
      <c r="E69" s="47"/>
      <c r="F69" s="47"/>
      <c r="G69" s="47">
        <v>1.1000000000000001</v>
      </c>
      <c r="H69" s="47"/>
      <c r="I69" s="47"/>
      <c r="J69" s="47"/>
      <c r="K69" s="47"/>
      <c r="L69" s="47">
        <f>L67+(((L70-L67)*(G69-G67))/(G70-G67))</f>
        <v>10.188589858708241</v>
      </c>
    </row>
    <row r="70" spans="1:12" x14ac:dyDescent="0.3">
      <c r="A70" s="47"/>
      <c r="B70" s="47">
        <f>B68+(((B71-B68)*(G70-G68))/(G71-G68))</f>
        <v>1592.5671161540201</v>
      </c>
      <c r="C70" s="47"/>
      <c r="D70" s="47"/>
      <c r="E70" s="47"/>
      <c r="F70" s="47"/>
      <c r="G70" s="47">
        <v>1.2</v>
      </c>
      <c r="H70" s="47"/>
      <c r="I70" s="47"/>
      <c r="J70" s="47"/>
      <c r="K70" s="47"/>
      <c r="L70" s="47">
        <f>L68+(((L71-L68)*(G70-G68))/(G71-G68))</f>
        <v>9.7415690610380654</v>
      </c>
    </row>
    <row r="71" spans="1:12" x14ac:dyDescent="0.3">
      <c r="A71" s="45">
        <v>49.541034999999702</v>
      </c>
      <c r="B71" s="45">
        <v>1600</v>
      </c>
      <c r="C71" s="45">
        <v>-4.00390625E-2</v>
      </c>
      <c r="D71" s="45">
        <v>3.5481770833333301E-2</v>
      </c>
      <c r="E71" s="45">
        <v>-1.0016276041666601</v>
      </c>
      <c r="F71" s="45">
        <v>4.8325211609170004E-3</v>
      </c>
      <c r="G71" s="46">
        <v>1.2219352873846601</v>
      </c>
      <c r="H71" s="45">
        <v>23.184461074250098</v>
      </c>
      <c r="I71" s="45">
        <v>5.4610565314933801</v>
      </c>
      <c r="J71" s="45">
        <v>126.611649131777</v>
      </c>
      <c r="K71" s="45">
        <v>0.269466145833333</v>
      </c>
      <c r="L71" s="45">
        <f>(G71*1000)/J71</f>
        <v>9.651049455274638</v>
      </c>
    </row>
    <row r="72" spans="1:12" x14ac:dyDescent="0.3">
      <c r="A72" s="47"/>
      <c r="B72" s="47">
        <f>B71+(((B73-B71)*(G72-G71))/(G73-G71))</f>
        <v>1624.1813148546207</v>
      </c>
      <c r="C72" s="47"/>
      <c r="D72" s="47"/>
      <c r="E72" s="47"/>
      <c r="F72" s="47"/>
      <c r="G72" s="47">
        <v>1.3</v>
      </c>
      <c r="H72" s="47"/>
      <c r="I72" s="47"/>
      <c r="J72" s="47"/>
      <c r="K72" s="47"/>
      <c r="L72" s="47">
        <f>L71+(((L73-L71)*(G72-G71))/(G73-G71))</f>
        <v>9.4057438718103192</v>
      </c>
    </row>
    <row r="73" spans="1:12" x14ac:dyDescent="0.3">
      <c r="A73" s="45">
        <v>53.910269166667</v>
      </c>
      <c r="B73" s="45">
        <v>1650</v>
      </c>
      <c r="C73" s="45">
        <v>-4.3229166666666603E-2</v>
      </c>
      <c r="D73" s="45">
        <v>3.6002604166666598E-2</v>
      </c>
      <c r="E73" s="45">
        <v>-1.0040364583333301</v>
      </c>
      <c r="F73" s="45">
        <v>4.8086289457100204E-3</v>
      </c>
      <c r="G73" s="46">
        <v>1.38335064689813</v>
      </c>
      <c r="H73" s="45">
        <v>23.134928328792199</v>
      </c>
      <c r="I73" s="45">
        <v>6.5393724054268096</v>
      </c>
      <c r="J73" s="45">
        <v>151.28791038290001</v>
      </c>
      <c r="K73" s="45">
        <v>0.25813802083333298</v>
      </c>
      <c r="L73" s="45">
        <f>(G73*1000)/J73</f>
        <v>9.1438281049487564</v>
      </c>
    </row>
    <row r="75" spans="1:12" ht="18" x14ac:dyDescent="0.3">
      <c r="A75" s="38" t="s">
        <v>37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</row>
    <row r="76" spans="1:12" ht="18" x14ac:dyDescent="0.3">
      <c r="A76" s="38" t="s">
        <v>55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</row>
    <row r="77" spans="1:12" ht="18" x14ac:dyDescent="0.3">
      <c r="A77" s="38" t="s">
        <v>60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</row>
    <row r="78" spans="1:12" ht="18" x14ac:dyDescent="0.3">
      <c r="A78" s="38" t="s">
        <v>39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</row>
    <row r="79" spans="1:12" ht="15.6" x14ac:dyDescent="0.3">
      <c r="A79" s="40" t="s">
        <v>54</v>
      </c>
      <c r="B79" s="40"/>
      <c r="C79" s="40"/>
      <c r="D79" s="41"/>
      <c r="E79" s="41"/>
      <c r="F79" s="41"/>
      <c r="G79" s="41"/>
      <c r="H79" s="41"/>
      <c r="I79" s="41"/>
      <c r="J79" s="41"/>
      <c r="K79" s="41"/>
      <c r="L79" s="41"/>
    </row>
    <row r="80" spans="1:12" ht="43.2" x14ac:dyDescent="0.3">
      <c r="A80" s="42" t="s">
        <v>41</v>
      </c>
      <c r="B80" s="42" t="s">
        <v>42</v>
      </c>
      <c r="C80" s="42" t="s">
        <v>43</v>
      </c>
      <c r="D80" s="42" t="s">
        <v>44</v>
      </c>
      <c r="E80" s="42" t="s">
        <v>45</v>
      </c>
      <c r="F80" s="42" t="s">
        <v>46</v>
      </c>
      <c r="G80" s="43" t="s">
        <v>47</v>
      </c>
      <c r="H80" s="42" t="s">
        <v>48</v>
      </c>
      <c r="I80" s="42" t="s">
        <v>49</v>
      </c>
      <c r="J80" s="42" t="s">
        <v>50</v>
      </c>
      <c r="K80" s="42" t="s">
        <v>51</v>
      </c>
      <c r="L80" s="42" t="s">
        <v>52</v>
      </c>
    </row>
    <row r="81" spans="1:13" x14ac:dyDescent="0.3">
      <c r="A81" s="45">
        <v>57.834768833333598</v>
      </c>
      <c r="B81" s="45">
        <v>1700</v>
      </c>
      <c r="C81" s="45">
        <v>-5.2864583333333298E-2</v>
      </c>
      <c r="D81" s="45">
        <v>4.4335937499999999E-2</v>
      </c>
      <c r="E81" s="45">
        <v>-1.0103515624999999</v>
      </c>
      <c r="F81" s="45">
        <v>4.8451486902673204E-3</v>
      </c>
      <c r="G81" s="46">
        <v>0.94404348710428398</v>
      </c>
      <c r="H81" s="45">
        <v>15.747491260748699</v>
      </c>
      <c r="I81" s="45">
        <v>5.1498226229762096</v>
      </c>
      <c r="J81" s="45">
        <v>81.096786265959906</v>
      </c>
      <c r="K81" s="45">
        <v>0.2353515625</v>
      </c>
      <c r="L81" s="45">
        <f>(G81*1000)/J81</f>
        <v>11.640948187616935</v>
      </c>
    </row>
    <row r="82" spans="1:13" x14ac:dyDescent="0.3">
      <c r="A82" s="45">
        <v>62.533868666667097</v>
      </c>
      <c r="B82" s="45">
        <v>1750</v>
      </c>
      <c r="C82" s="45">
        <v>-3.9713541666666602E-2</v>
      </c>
      <c r="D82" s="45">
        <v>3.4765625000000001E-2</v>
      </c>
      <c r="E82" s="45">
        <v>-1.0035807291666601</v>
      </c>
      <c r="F82" s="45">
        <v>5.5384581676005597E-3</v>
      </c>
      <c r="G82" s="46">
        <v>1.04925725311916</v>
      </c>
      <c r="H82" s="45">
        <v>15.7262037490407</v>
      </c>
      <c r="I82" s="45">
        <v>5.9695640061586701</v>
      </c>
      <c r="J82" s="45">
        <v>93.8785712986612</v>
      </c>
      <c r="K82" s="45">
        <v>0.208463541666666</v>
      </c>
      <c r="L82" s="45">
        <f>(G82*1000)/J82</f>
        <v>11.176749268809157</v>
      </c>
    </row>
    <row r="83" spans="1:13" x14ac:dyDescent="0.3">
      <c r="A83" s="47"/>
      <c r="B83" s="47">
        <f>B82+(((B84-B82)*(G83-G82))/(G84-G82))</f>
        <v>1773.4004241859129</v>
      </c>
      <c r="C83" s="47"/>
      <c r="D83" s="47"/>
      <c r="E83" s="47"/>
      <c r="F83" s="47"/>
      <c r="G83" s="47">
        <v>1.1000000000000001</v>
      </c>
      <c r="H83" s="47"/>
      <c r="I83" s="47"/>
      <c r="J83" s="47"/>
      <c r="K83" s="47"/>
      <c r="L83" s="47">
        <f>L82+(((L84-L82)*(G83-G82))/(G84-G82))</f>
        <v>10.914372228289542</v>
      </c>
    </row>
    <row r="84" spans="1:13" x14ac:dyDescent="0.3">
      <c r="A84" s="45">
        <v>67.070801666667194</v>
      </c>
      <c r="B84" s="45">
        <v>1800</v>
      </c>
      <c r="C84" s="45">
        <v>-4.27083333333333E-2</v>
      </c>
      <c r="D84" s="45">
        <v>3.6263020833333298E-2</v>
      </c>
      <c r="E84" s="45">
        <v>-1.00338541666666</v>
      </c>
      <c r="F84" s="45">
        <v>5.9320665436767804E-3</v>
      </c>
      <c r="G84" s="46">
        <v>1.15767996049766</v>
      </c>
      <c r="H84" s="45">
        <v>15.7032442730286</v>
      </c>
      <c r="I84" s="45">
        <v>6.9443741013091902</v>
      </c>
      <c r="J84" s="45">
        <v>109.049204863547</v>
      </c>
      <c r="K84" s="45">
        <v>0.19003906249999999</v>
      </c>
      <c r="L84" s="45">
        <f>(G84*1000)/J84</f>
        <v>10.61612472962331</v>
      </c>
    </row>
    <row r="85" spans="1:13" x14ac:dyDescent="0.3">
      <c r="A85" s="47"/>
      <c r="B85" s="47">
        <f>B84+(((B86-B84)*(G85-G84))/(G86-G84))</f>
        <v>1821.0353767925956</v>
      </c>
      <c r="C85" s="47"/>
      <c r="D85" s="47"/>
      <c r="E85" s="47"/>
      <c r="F85" s="47"/>
      <c r="G85" s="47">
        <v>1.2</v>
      </c>
      <c r="H85" s="47"/>
      <c r="I85" s="47"/>
      <c r="J85" s="47"/>
      <c r="K85" s="47"/>
      <c r="L85" s="47">
        <f>L84+(((L86-L84)*(G85-G84))/(G86-G84))</f>
        <v>10.431961963367442</v>
      </c>
    </row>
    <row r="86" spans="1:13" x14ac:dyDescent="0.3">
      <c r="A86" s="45">
        <v>71.692735333334099</v>
      </c>
      <c r="B86" s="45">
        <v>1850</v>
      </c>
      <c r="C86" s="45">
        <v>-4.5377604166666599E-2</v>
      </c>
      <c r="D86" s="45">
        <v>4.5507812500000001E-2</v>
      </c>
      <c r="E86" s="45">
        <v>-1.00390625</v>
      </c>
      <c r="F86" s="45">
        <v>6.7213641514668899E-3</v>
      </c>
      <c r="G86" s="46">
        <v>1.2582725001978201</v>
      </c>
      <c r="H86" s="45">
        <v>15.6793039848058</v>
      </c>
      <c r="I86" s="45">
        <v>7.88441232941857</v>
      </c>
      <c r="J86" s="45">
        <v>123.622086866077</v>
      </c>
      <c r="K86" s="45">
        <v>0.60976562499999998</v>
      </c>
      <c r="L86" s="45">
        <f>(G86*1000)/J86</f>
        <v>10.178379382649796</v>
      </c>
    </row>
    <row r="87" spans="1:13" x14ac:dyDescent="0.3">
      <c r="A87" s="47"/>
      <c r="B87" s="47">
        <f>B86+(((B88-B86)*(G87-G86))/(G88-G86))</f>
        <v>1866.3516513282973</v>
      </c>
      <c r="C87" s="47"/>
      <c r="D87" s="47"/>
      <c r="E87" s="47"/>
      <c r="F87" s="47"/>
      <c r="G87" s="47">
        <v>1.3</v>
      </c>
      <c r="H87" s="47"/>
      <c r="I87" s="47"/>
      <c r="J87" s="47"/>
      <c r="K87" s="47"/>
      <c r="L87" s="47">
        <f>L86+(((L88-L86)*(G87-G86))/(G88-G86))</f>
        <v>10.053805047577624</v>
      </c>
    </row>
    <row r="88" spans="1:13" x14ac:dyDescent="0.3">
      <c r="A88" s="45">
        <v>76.043535500000502</v>
      </c>
      <c r="B88" s="45">
        <v>1900</v>
      </c>
      <c r="C88" s="45">
        <v>-3.0859375000000001E-2</v>
      </c>
      <c r="D88" s="45">
        <v>4.2187500000000003E-2</v>
      </c>
      <c r="E88" s="45">
        <v>-1.0035156249999999</v>
      </c>
      <c r="F88" s="45">
        <v>7.3309527464203404E-3</v>
      </c>
      <c r="G88" s="46">
        <v>1.3858666463926099</v>
      </c>
      <c r="H88" s="45">
        <v>15.6492168348706</v>
      </c>
      <c r="I88" s="45">
        <v>9.0388982335251598</v>
      </c>
      <c r="J88" s="45">
        <v>141.45167515936001</v>
      </c>
      <c r="K88" s="45">
        <v>0.67819010416666603</v>
      </c>
      <c r="L88" s="45">
        <f>(G88*1000)/J88</f>
        <v>9.7974565860127658</v>
      </c>
    </row>
    <row r="90" spans="1:13" ht="18" x14ac:dyDescent="0.3">
      <c r="A90" s="38" t="s">
        <v>37</v>
      </c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</row>
    <row r="91" spans="1:13" ht="18" x14ac:dyDescent="0.3">
      <c r="A91" s="38" t="s">
        <v>55</v>
      </c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</row>
    <row r="92" spans="1:13" ht="18" x14ac:dyDescent="0.3">
      <c r="A92" s="38" t="s">
        <v>61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</row>
    <row r="93" spans="1:13" ht="23.4" x14ac:dyDescent="0.45">
      <c r="A93" s="38" t="s">
        <v>39</v>
      </c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49"/>
    </row>
    <row r="94" spans="1:13" ht="15.6" x14ac:dyDescent="0.3">
      <c r="A94" s="40" t="s">
        <v>56</v>
      </c>
      <c r="B94" s="40"/>
      <c r="C94" s="40"/>
      <c r="D94" s="41"/>
      <c r="E94" s="41"/>
      <c r="F94" s="41"/>
      <c r="G94" s="41"/>
      <c r="H94" s="41"/>
      <c r="I94" s="41"/>
      <c r="J94" s="41"/>
      <c r="K94" s="41"/>
      <c r="L94" s="41"/>
    </row>
    <row r="95" spans="1:13" ht="43.2" x14ac:dyDescent="0.3">
      <c r="A95" s="42" t="s">
        <v>41</v>
      </c>
      <c r="B95" s="42" t="s">
        <v>42</v>
      </c>
      <c r="C95" s="42" t="s">
        <v>43</v>
      </c>
      <c r="D95" s="42" t="s">
        <v>44</v>
      </c>
      <c r="E95" s="42" t="s">
        <v>45</v>
      </c>
      <c r="F95" s="42" t="s">
        <v>46</v>
      </c>
      <c r="G95" s="43" t="s">
        <v>47</v>
      </c>
      <c r="H95" s="42" t="s">
        <v>48</v>
      </c>
      <c r="I95" s="42" t="s">
        <v>49</v>
      </c>
      <c r="J95" s="42" t="s">
        <v>50</v>
      </c>
      <c r="K95" s="42" t="s">
        <v>51</v>
      </c>
      <c r="L95" s="42" t="s">
        <v>52</v>
      </c>
    </row>
    <row r="96" spans="1:13" x14ac:dyDescent="0.3">
      <c r="A96" s="45">
        <v>57.892269166667496</v>
      </c>
      <c r="B96" s="45">
        <v>1700</v>
      </c>
      <c r="C96" s="45">
        <v>-4.2513020833333297E-2</v>
      </c>
      <c r="D96" s="45">
        <v>4.3619791666666602E-2</v>
      </c>
      <c r="E96" s="45">
        <v>-1.0040364583333301</v>
      </c>
      <c r="F96" s="45">
        <v>0</v>
      </c>
      <c r="G96" s="46">
        <v>0.99668438388538705</v>
      </c>
      <c r="H96" s="45">
        <v>15.706659721190899</v>
      </c>
      <c r="I96" s="45">
        <v>6.5424080509981799</v>
      </c>
      <c r="J96" s="45">
        <v>102.759373409045</v>
      </c>
      <c r="K96" s="45">
        <v>0.126432291666666</v>
      </c>
      <c r="L96" s="45">
        <f>(G96*1000)/J96</f>
        <v>9.6992065134338183</v>
      </c>
    </row>
    <row r="97" spans="1:12" x14ac:dyDescent="0.3">
      <c r="A97" s="47"/>
      <c r="B97" s="47">
        <f>B96+(((B98-B96)*(G97-G96))/(G98-G96))</f>
        <v>1745.9618142193087</v>
      </c>
      <c r="C97" s="47"/>
      <c r="D97" s="47"/>
      <c r="E97" s="47"/>
      <c r="F97" s="47"/>
      <c r="G97" s="47">
        <v>1.1000000000000001</v>
      </c>
      <c r="H97" s="47"/>
      <c r="I97" s="47"/>
      <c r="J97" s="47"/>
      <c r="K97" s="47"/>
      <c r="L97" s="47">
        <f>L96+(((L98-L96)*(G97-G96))/(G98-G96))</f>
        <v>9.2288875498819163</v>
      </c>
    </row>
    <row r="98" spans="1:12" x14ac:dyDescent="0.3">
      <c r="A98" s="45">
        <v>62.281802500001298</v>
      </c>
      <c r="B98" s="45">
        <v>1750</v>
      </c>
      <c r="C98" s="45">
        <v>-4.1666666666666602E-2</v>
      </c>
      <c r="D98" s="45">
        <v>4.00390625E-2</v>
      </c>
      <c r="E98" s="45">
        <v>-1.0084635416666601</v>
      </c>
      <c r="F98" s="45">
        <v>0</v>
      </c>
      <c r="G98" s="46">
        <v>1.1090772668356099</v>
      </c>
      <c r="H98" s="45">
        <v>15.679684924218</v>
      </c>
      <c r="I98" s="45">
        <v>7.6988169804586901</v>
      </c>
      <c r="J98" s="45">
        <v>120.71503208695199</v>
      </c>
      <c r="K98" s="45">
        <v>0.189908854166666</v>
      </c>
      <c r="L98" s="45">
        <f>(G98*1000)/J98</f>
        <v>9.1875655223844266</v>
      </c>
    </row>
    <row r="99" spans="1:12" x14ac:dyDescent="0.3">
      <c r="A99" s="47"/>
      <c r="B99" s="47">
        <f>B98+(((B100-B98)*(G99-G98))/(G100-G98))</f>
        <v>1790.4136846894678</v>
      </c>
      <c r="C99" s="47"/>
      <c r="D99" s="47"/>
      <c r="E99" s="47"/>
      <c r="F99" s="47"/>
      <c r="G99" s="47">
        <v>1.2</v>
      </c>
      <c r="H99" s="47"/>
      <c r="I99" s="47"/>
      <c r="J99" s="47"/>
      <c r="K99" s="47"/>
      <c r="L99" s="47">
        <f>L98+(((L100-L98)*(G99-G98))/(G100-G98))</f>
        <v>8.7700114871387544</v>
      </c>
    </row>
    <row r="100" spans="1:12" x14ac:dyDescent="0.3">
      <c r="A100" s="45">
        <v>66.797102166667202</v>
      </c>
      <c r="B100" s="45">
        <v>1800</v>
      </c>
      <c r="C100" s="45">
        <v>-4.9934895833333298E-2</v>
      </c>
      <c r="D100" s="45">
        <v>3.8867187499999997E-2</v>
      </c>
      <c r="E100" s="45">
        <v>-1.0037109375</v>
      </c>
      <c r="F100" s="45">
        <v>0</v>
      </c>
      <c r="G100" s="46">
        <v>1.22156729819878</v>
      </c>
      <c r="H100" s="45">
        <v>15.6465434456754</v>
      </c>
      <c r="I100" s="45">
        <v>9.0039176112363499</v>
      </c>
      <c r="J100" s="45">
        <v>140.880190105135</v>
      </c>
      <c r="K100" s="45">
        <v>0.22526041666666599</v>
      </c>
      <c r="L100" s="45">
        <f>(G100*1000)/J100</f>
        <v>8.6709657141089753</v>
      </c>
    </row>
    <row r="101" spans="1:12" x14ac:dyDescent="0.3">
      <c r="A101" s="47"/>
      <c r="B101" s="47">
        <f>B100+(((B102-B100)*(G101-G100))/(G102-G100))</f>
        <v>1838.908005002264</v>
      </c>
      <c r="C101" s="47"/>
      <c r="D101" s="47"/>
      <c r="E101" s="47"/>
      <c r="F101" s="47"/>
      <c r="G101" s="47">
        <v>1.3</v>
      </c>
      <c r="H101" s="47"/>
      <c r="I101" s="47"/>
      <c r="J101" s="47"/>
      <c r="K101" s="47"/>
      <c r="L101" s="47">
        <f>L100+(((L102-L100)*(G101-G100))/(G102-G100))</f>
        <v>8.3647480282011699</v>
      </c>
    </row>
    <row r="102" spans="1:12" x14ac:dyDescent="0.3">
      <c r="A102" s="45">
        <v>71.448002500000698</v>
      </c>
      <c r="B102" s="45">
        <v>1850</v>
      </c>
      <c r="C102" s="45">
        <v>-4.2903645833333302E-2</v>
      </c>
      <c r="D102" s="45">
        <v>3.8281250000000003E-2</v>
      </c>
      <c r="E102" s="45">
        <v>-0.99993489583333295</v>
      </c>
      <c r="F102" s="45">
        <v>0</v>
      </c>
      <c r="G102" s="46">
        <v>1.32235979809264</v>
      </c>
      <c r="H102" s="45">
        <v>15.613880957252301</v>
      </c>
      <c r="I102" s="45">
        <v>10.2315673531944</v>
      </c>
      <c r="J102" s="45">
        <v>159.754475945265</v>
      </c>
      <c r="K102" s="45">
        <v>0.16536458333333301</v>
      </c>
      <c r="L102" s="45">
        <f>(G102*1000)/J102</f>
        <v>8.2774506959398515</v>
      </c>
    </row>
    <row r="103" spans="1:12" x14ac:dyDescent="0.3">
      <c r="A103" s="45">
        <v>76.077736000000996</v>
      </c>
      <c r="B103" s="45">
        <v>1900</v>
      </c>
      <c r="C103" s="45">
        <v>-4.4335937499999999E-2</v>
      </c>
      <c r="D103" s="45">
        <v>3.8671875000000001E-2</v>
      </c>
      <c r="E103" s="45">
        <v>-0.99856770833333297</v>
      </c>
      <c r="F103" s="45">
        <v>0</v>
      </c>
      <c r="G103" s="46">
        <v>1.42303540927237</v>
      </c>
      <c r="H103" s="45">
        <v>15.5788591032107</v>
      </c>
      <c r="I103" s="45">
        <v>11.666510425699</v>
      </c>
      <c r="J103" s="45">
        <v>181.750923178844</v>
      </c>
      <c r="K103" s="45">
        <v>0.25957031250000001</v>
      </c>
      <c r="L103" s="45">
        <f>(G103*1000)/J103</f>
        <v>7.8295910930372257</v>
      </c>
    </row>
    <row r="105" spans="1:12" ht="18" x14ac:dyDescent="0.3">
      <c r="A105" s="38" t="s">
        <v>37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</row>
    <row r="106" spans="1:12" ht="18" x14ac:dyDescent="0.3">
      <c r="A106" s="38" t="s">
        <v>55</v>
      </c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</row>
    <row r="107" spans="1:12" ht="18" x14ac:dyDescent="0.3">
      <c r="A107" s="38" t="s">
        <v>62</v>
      </c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</row>
    <row r="108" spans="1:12" ht="18" x14ac:dyDescent="0.3">
      <c r="A108" s="38" t="s">
        <v>39</v>
      </c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</row>
    <row r="109" spans="1:12" ht="15.6" x14ac:dyDescent="0.3">
      <c r="A109" s="40" t="s">
        <v>63</v>
      </c>
      <c r="B109" s="40"/>
      <c r="C109" s="40"/>
      <c r="D109" s="41"/>
      <c r="E109" s="41"/>
      <c r="F109" s="41"/>
      <c r="G109" s="41"/>
      <c r="H109" s="41"/>
      <c r="I109" s="41"/>
      <c r="J109" s="41"/>
      <c r="K109" s="41"/>
      <c r="L109" s="41"/>
    </row>
    <row r="110" spans="1:12" ht="43.2" x14ac:dyDescent="0.3">
      <c r="A110" s="42" t="s">
        <v>41</v>
      </c>
      <c r="B110" s="42" t="s">
        <v>42</v>
      </c>
      <c r="C110" s="42" t="s">
        <v>43</v>
      </c>
      <c r="D110" s="42" t="s">
        <v>44</v>
      </c>
      <c r="E110" s="42" t="s">
        <v>45</v>
      </c>
      <c r="F110" s="42" t="s">
        <v>46</v>
      </c>
      <c r="G110" s="43" t="s">
        <v>47</v>
      </c>
      <c r="H110" s="42" t="s">
        <v>48</v>
      </c>
      <c r="I110" s="42" t="s">
        <v>49</v>
      </c>
      <c r="J110" s="42" t="s">
        <v>50</v>
      </c>
      <c r="K110" s="42" t="s">
        <v>51</v>
      </c>
      <c r="L110" s="42" t="s">
        <v>52</v>
      </c>
    </row>
    <row r="111" spans="1:12" x14ac:dyDescent="0.3">
      <c r="A111" s="45">
        <v>53.455435666667597</v>
      </c>
      <c r="B111" s="45">
        <v>1650</v>
      </c>
      <c r="C111" s="45">
        <v>-4.3489583333333297E-2</v>
      </c>
      <c r="D111" s="45">
        <v>4.17317708333333E-2</v>
      </c>
      <c r="E111" s="45">
        <v>-1.00364583333333</v>
      </c>
      <c r="F111" s="45">
        <v>0</v>
      </c>
      <c r="G111" s="46">
        <v>0.98083316106985696</v>
      </c>
      <c r="H111" s="45">
        <v>15.669211655536699</v>
      </c>
      <c r="I111" s="45">
        <v>6.4736762589947601</v>
      </c>
      <c r="J111" s="45">
        <v>101.437378203232</v>
      </c>
      <c r="K111" s="45">
        <v>0.15195312499999999</v>
      </c>
      <c r="L111" s="45">
        <f>(G111*1000)/J111</f>
        <v>9.6693465312632227</v>
      </c>
    </row>
    <row r="112" spans="1:12" x14ac:dyDescent="0.3">
      <c r="A112" s="47"/>
      <c r="B112" s="47">
        <f>B111+(((B113-B111)*(G112-G111))/(G113-G111))</f>
        <v>1698.9211019827685</v>
      </c>
      <c r="C112" s="47"/>
      <c r="D112" s="47"/>
      <c r="E112" s="47"/>
      <c r="F112" s="47"/>
      <c r="G112" s="47">
        <v>1.1000000000000001</v>
      </c>
      <c r="H112" s="47"/>
      <c r="I112" s="47"/>
      <c r="J112" s="47"/>
      <c r="K112" s="47"/>
      <c r="L112" s="47">
        <f>L111+(((L113-L111)*(G112-G111))/(G113-G111))</f>
        <v>9.2000586092344498</v>
      </c>
    </row>
    <row r="113" spans="1:12" x14ac:dyDescent="0.3">
      <c r="A113" s="45">
        <v>57.885334833334198</v>
      </c>
      <c r="B113" s="45">
        <v>1700</v>
      </c>
      <c r="C113" s="45">
        <v>-3.5742187500000001E-2</v>
      </c>
      <c r="D113" s="45">
        <v>3.19661458333333E-2</v>
      </c>
      <c r="E113" s="45">
        <v>-1.00221354166666</v>
      </c>
      <c r="F113" s="45">
        <v>0</v>
      </c>
      <c r="G113" s="46">
        <v>1.10262808606165</v>
      </c>
      <c r="H113" s="45">
        <v>15.638921613307099</v>
      </c>
      <c r="I113" s="45">
        <v>7.6722107315022896</v>
      </c>
      <c r="J113" s="45">
        <v>119.985092551219</v>
      </c>
      <c r="K113" s="45">
        <v>0.191341145833333</v>
      </c>
      <c r="L113" s="45">
        <f>(G113*1000)/J113</f>
        <v>9.1897090098168857</v>
      </c>
    </row>
    <row r="114" spans="1:12" x14ac:dyDescent="0.3">
      <c r="A114" s="47"/>
      <c r="B114" s="47">
        <f>B113+(((B115-B113)*(G114-G113))/(G115-G113))</f>
        <v>1746.2062185193333</v>
      </c>
      <c r="C114" s="47"/>
      <c r="D114" s="47"/>
      <c r="E114" s="47"/>
      <c r="F114" s="47"/>
      <c r="G114" s="47">
        <v>1.2</v>
      </c>
      <c r="H114" s="47"/>
      <c r="I114" s="47"/>
      <c r="J114" s="47"/>
      <c r="K114" s="47"/>
      <c r="L114" s="47">
        <f>L113+(((L115-L113)*(G114-G113))/(G115-G113))</f>
        <v>8.6650382427990138</v>
      </c>
    </row>
    <row r="115" spans="1:12" x14ac:dyDescent="0.3">
      <c r="A115" s="45">
        <v>62.442102500001297</v>
      </c>
      <c r="B115" s="45">
        <v>1750</v>
      </c>
      <c r="C115" s="45">
        <v>-3.58723958333333E-2</v>
      </c>
      <c r="D115" s="45">
        <v>3.5481770833333301E-2</v>
      </c>
      <c r="E115" s="45">
        <v>-1.002734375</v>
      </c>
      <c r="F115" s="45">
        <v>0</v>
      </c>
      <c r="G115" s="46">
        <v>1.2079947629490999</v>
      </c>
      <c r="H115" s="45">
        <v>15.607970967036</v>
      </c>
      <c r="I115" s="45">
        <v>8.9766154359093306</v>
      </c>
      <c r="J115" s="45">
        <v>140.10674761661599</v>
      </c>
      <c r="K115" s="45">
        <v>0.26386718749999999</v>
      </c>
      <c r="L115" s="45">
        <f>(G115*1000)/J115</f>
        <v>8.621959923405127</v>
      </c>
    </row>
    <row r="116" spans="1:12" x14ac:dyDescent="0.3">
      <c r="A116" s="47"/>
      <c r="B116" s="47">
        <f>B115+(((B117-B115)*(G116-G115))/(G117-G115))</f>
        <v>1787.3133753056927</v>
      </c>
      <c r="C116" s="47"/>
      <c r="D116" s="47"/>
      <c r="E116" s="47"/>
      <c r="F116" s="47"/>
      <c r="G116" s="47">
        <v>1.3</v>
      </c>
      <c r="H116" s="47"/>
      <c r="I116" s="47"/>
      <c r="J116" s="47"/>
      <c r="K116" s="47"/>
      <c r="L116" s="47">
        <f>L115+(((L117-L115)*(G116-G115))/(G117-G115))</f>
        <v>8.251884167899032</v>
      </c>
    </row>
    <row r="117" spans="1:12" x14ac:dyDescent="0.3">
      <c r="A117" s="45">
        <v>66.7291691666682</v>
      </c>
      <c r="B117" s="45">
        <v>1800</v>
      </c>
      <c r="C117" s="45">
        <v>-3.7695312500000001E-2</v>
      </c>
      <c r="D117" s="45">
        <v>3.58723958333333E-2</v>
      </c>
      <c r="E117" s="45">
        <v>-1.0029296875</v>
      </c>
      <c r="F117" s="45">
        <v>0</v>
      </c>
      <c r="G117" s="46">
        <v>1.3312819706824399</v>
      </c>
      <c r="H117" s="45">
        <v>15.571843660672901</v>
      </c>
      <c r="I117" s="45">
        <v>10.52083263906</v>
      </c>
      <c r="J117" s="45">
        <v>163.82876280301599</v>
      </c>
      <c r="K117" s="45">
        <v>0.22148437500000001</v>
      </c>
      <c r="L117" s="45">
        <f>(G117*1000)/J117</f>
        <v>8.12605764644114</v>
      </c>
    </row>
    <row r="118" spans="1:12" x14ac:dyDescent="0.3">
      <c r="A118" s="45">
        <v>71.022069166667805</v>
      </c>
      <c r="B118" s="45">
        <v>1850</v>
      </c>
      <c r="C118" s="45">
        <v>-4.4270833333333301E-2</v>
      </c>
      <c r="D118" s="45">
        <v>4.3033854166666601E-2</v>
      </c>
      <c r="E118" s="45">
        <v>-1.0055338541666601</v>
      </c>
      <c r="F118" s="45">
        <v>0</v>
      </c>
      <c r="G118" s="46">
        <v>1.41604385166115</v>
      </c>
      <c r="H118" s="45">
        <v>15.5383125670387</v>
      </c>
      <c r="I118" s="45">
        <v>11.8398210256924</v>
      </c>
      <c r="J118" s="45">
        <v>183.97083222526999</v>
      </c>
      <c r="K118" s="45">
        <v>0.23769531250000001</v>
      </c>
      <c r="L118" s="45">
        <f>(G118*1000)/J118</f>
        <v>7.6971106481011189</v>
      </c>
    </row>
    <row r="120" spans="1:12" ht="18" x14ac:dyDescent="0.3">
      <c r="A120" s="38" t="s">
        <v>37</v>
      </c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</row>
    <row r="121" spans="1:12" ht="18" x14ac:dyDescent="0.3">
      <c r="A121" s="38" t="s">
        <v>31</v>
      </c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</row>
    <row r="122" spans="1:12" ht="18" x14ac:dyDescent="0.3">
      <c r="A122" s="38" t="s">
        <v>64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</row>
    <row r="123" spans="1:12" ht="18" x14ac:dyDescent="0.3">
      <c r="A123" s="38" t="s">
        <v>39</v>
      </c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</row>
    <row r="124" spans="1:12" ht="15.6" x14ac:dyDescent="0.3">
      <c r="A124" s="40" t="s">
        <v>65</v>
      </c>
      <c r="B124" s="40"/>
      <c r="C124" s="40"/>
      <c r="D124" s="41"/>
      <c r="E124" s="41"/>
      <c r="F124" s="41"/>
      <c r="G124" s="41"/>
      <c r="H124" s="41"/>
      <c r="I124" s="41"/>
      <c r="J124" s="41"/>
      <c r="K124" s="41"/>
      <c r="L124" s="41"/>
    </row>
    <row r="125" spans="1:12" ht="43.2" x14ac:dyDescent="0.3">
      <c r="A125" s="42" t="s">
        <v>41</v>
      </c>
      <c r="B125" s="42" t="s">
        <v>42</v>
      </c>
      <c r="C125" s="42" t="s">
        <v>43</v>
      </c>
      <c r="D125" s="42" t="s">
        <v>44</v>
      </c>
      <c r="E125" s="42" t="s">
        <v>45</v>
      </c>
      <c r="F125" s="42" t="s">
        <v>46</v>
      </c>
      <c r="G125" s="43" t="s">
        <v>47</v>
      </c>
      <c r="H125" s="42" t="s">
        <v>48</v>
      </c>
      <c r="I125" s="42" t="s">
        <v>49</v>
      </c>
      <c r="J125" s="42" t="s">
        <v>50</v>
      </c>
      <c r="K125" s="42" t="s">
        <v>51</v>
      </c>
      <c r="L125" s="42" t="s">
        <v>52</v>
      </c>
    </row>
    <row r="126" spans="1:12" x14ac:dyDescent="0.3">
      <c r="A126" s="45">
        <v>45.454530833335703</v>
      </c>
      <c r="B126" s="45">
        <v>1550</v>
      </c>
      <c r="C126" s="45">
        <v>-4.2382812499999999E-2</v>
      </c>
      <c r="D126" s="45">
        <v>3.9583333333333297E-2</v>
      </c>
      <c r="E126" s="45">
        <v>-1.0048828125</v>
      </c>
      <c r="F126" s="45">
        <v>0</v>
      </c>
      <c r="G126" s="46">
        <v>1.0161964284428699</v>
      </c>
      <c r="H126" s="45">
        <v>23.198566625765299</v>
      </c>
      <c r="I126" s="45">
        <v>4.94271990412836</v>
      </c>
      <c r="J126" s="45">
        <v>114.664016843133</v>
      </c>
      <c r="K126" s="45">
        <v>0.28339843749999999</v>
      </c>
      <c r="L126" s="45">
        <f>(G126*1000)/J126</f>
        <v>8.8623829551783917</v>
      </c>
    </row>
    <row r="127" spans="1:12" x14ac:dyDescent="0.3">
      <c r="A127" s="47"/>
      <c r="B127" s="47">
        <f>B126+(((B128-B126)*(G127-G126))/(G128-G126))</f>
        <v>1580.611927185131</v>
      </c>
      <c r="C127" s="47"/>
      <c r="D127" s="47"/>
      <c r="E127" s="47"/>
      <c r="F127" s="47"/>
      <c r="G127" s="47">
        <v>1.1000000000000001</v>
      </c>
      <c r="H127" s="47"/>
      <c r="I127" s="47"/>
      <c r="J127" s="47"/>
      <c r="K127" s="47"/>
      <c r="L127" s="47">
        <f>L126+(((L128-L126)*(G127-G126))/(G128-G126))</f>
        <v>8.5116504336805132</v>
      </c>
    </row>
    <row r="128" spans="1:12" x14ac:dyDescent="0.3">
      <c r="A128" s="45">
        <v>49.966096833335897</v>
      </c>
      <c r="B128" s="45">
        <v>1600</v>
      </c>
      <c r="C128" s="45">
        <v>-4.5377604166666599E-2</v>
      </c>
      <c r="D128" s="45">
        <v>3.5026041666666598E-2</v>
      </c>
      <c r="E128" s="45">
        <v>-1.001171875</v>
      </c>
      <c r="F128" s="45">
        <v>0</v>
      </c>
      <c r="G128" s="46">
        <v>1.15307701595099</v>
      </c>
      <c r="H128" s="45">
        <v>23.1518700504393</v>
      </c>
      <c r="I128" s="45">
        <v>6.0081831376531296</v>
      </c>
      <c r="J128" s="45">
        <v>139.10067961682699</v>
      </c>
      <c r="K128" s="45">
        <v>0.60299479166666603</v>
      </c>
      <c r="L128" s="45">
        <f>(G128*1000)/J128</f>
        <v>8.2895138911420698</v>
      </c>
    </row>
    <row r="129" spans="1:12" x14ac:dyDescent="0.3">
      <c r="A129" s="47"/>
      <c r="B129" s="47">
        <f>B128+(((B131-B128)*(G129-G128))/(G131-G128))</f>
        <v>1614.6994644217239</v>
      </c>
      <c r="C129" s="47"/>
      <c r="D129" s="47"/>
      <c r="E129" s="47"/>
      <c r="F129" s="47"/>
      <c r="G129" s="47">
        <v>1.2</v>
      </c>
      <c r="H129" s="47"/>
      <c r="I129" s="47"/>
      <c r="J129" s="47"/>
      <c r="K129" s="47"/>
      <c r="L129" s="47">
        <f>L128+(((L131-L128)*(G129-G128))/(G131-G128))</f>
        <v>8.1225913216612913</v>
      </c>
    </row>
    <row r="130" spans="1:12" x14ac:dyDescent="0.3">
      <c r="A130" s="47"/>
      <c r="B130" s="47">
        <f>B129+(((B131-B129)*(G130-G129))/(G131-G129))</f>
        <v>1646.0262538824509</v>
      </c>
      <c r="C130" s="47"/>
      <c r="D130" s="47"/>
      <c r="E130" s="47"/>
      <c r="F130" s="47"/>
      <c r="G130" s="47">
        <v>1.3</v>
      </c>
      <c r="H130" s="47"/>
      <c r="I130" s="47"/>
      <c r="J130" s="47"/>
      <c r="K130" s="47"/>
      <c r="L130" s="47">
        <f>L129+(((L131-L129)*(G130-G129))/(G131-G129))</f>
        <v>7.7668539940726813</v>
      </c>
    </row>
    <row r="131" spans="1:12" x14ac:dyDescent="0.3">
      <c r="A131" s="45">
        <v>54.417797500001797</v>
      </c>
      <c r="B131" s="45">
        <v>1650</v>
      </c>
      <c r="C131" s="45">
        <v>-3.7434895833333301E-2</v>
      </c>
      <c r="D131" s="45">
        <v>3.7239583333333298E-2</v>
      </c>
      <c r="E131" s="45">
        <v>-1.0003255208333299</v>
      </c>
      <c r="F131" s="45">
        <v>0</v>
      </c>
      <c r="G131" s="46">
        <v>1.3126848176463499</v>
      </c>
      <c r="H131" s="45">
        <v>23.094176826593401</v>
      </c>
      <c r="I131" s="45">
        <v>7.3611111186373499</v>
      </c>
      <c r="J131" s="45">
        <v>169.99881192103601</v>
      </c>
      <c r="K131" s="45">
        <v>0.187955729166666</v>
      </c>
      <c r="L131" s="45">
        <f>(G131*1000)/J131</f>
        <v>7.7217293627680679</v>
      </c>
    </row>
    <row r="132" spans="1:12" x14ac:dyDescent="0.3">
      <c r="A132" s="45">
        <v>58.681064166668797</v>
      </c>
      <c r="B132" s="45">
        <v>1700</v>
      </c>
      <c r="C132" s="45">
        <v>-3.6197916666666601E-2</v>
      </c>
      <c r="D132" s="45">
        <v>3.88020833333333E-2</v>
      </c>
      <c r="E132" s="45">
        <v>-1.00052083333333</v>
      </c>
      <c r="F132" s="45">
        <v>0</v>
      </c>
      <c r="G132" s="46">
        <v>1.45522594474645</v>
      </c>
      <c r="H132" s="45">
        <v>23.031083762784501</v>
      </c>
      <c r="I132" s="45">
        <v>8.7501642924514904</v>
      </c>
      <c r="J132" s="45">
        <v>201.525769405446</v>
      </c>
      <c r="K132" s="45">
        <v>0.205143229166666</v>
      </c>
      <c r="L132" s="45">
        <f>(G132*1000)/J132</f>
        <v>7.2210415027306381</v>
      </c>
    </row>
    <row r="134" spans="1:12" ht="18" x14ac:dyDescent="0.3">
      <c r="A134" s="38" t="s">
        <v>37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</row>
    <row r="135" spans="1:12" ht="18" x14ac:dyDescent="0.3">
      <c r="A135" s="38" t="s">
        <v>31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</row>
    <row r="136" spans="1:12" ht="18" x14ac:dyDescent="0.3">
      <c r="A136" s="38" t="s">
        <v>66</v>
      </c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</row>
    <row r="137" spans="1:12" ht="18" x14ac:dyDescent="0.3">
      <c r="A137" s="38" t="s">
        <v>39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</row>
    <row r="138" spans="1:12" ht="15.6" x14ac:dyDescent="0.3">
      <c r="A138" s="40" t="s">
        <v>67</v>
      </c>
      <c r="B138" s="40"/>
      <c r="C138" s="40"/>
      <c r="D138" s="41"/>
      <c r="E138" s="41"/>
      <c r="F138" s="41"/>
      <c r="G138" s="41"/>
      <c r="H138" s="41"/>
      <c r="I138" s="41"/>
      <c r="J138" s="41"/>
      <c r="K138" s="41"/>
      <c r="L138" s="41"/>
    </row>
    <row r="139" spans="1:12" ht="43.2" x14ac:dyDescent="0.3">
      <c r="A139" s="42" t="s">
        <v>41</v>
      </c>
      <c r="B139" s="42" t="s">
        <v>42</v>
      </c>
      <c r="C139" s="42" t="s">
        <v>43</v>
      </c>
      <c r="D139" s="42" t="s">
        <v>44</v>
      </c>
      <c r="E139" s="42" t="s">
        <v>45</v>
      </c>
      <c r="F139" s="42" t="s">
        <v>46</v>
      </c>
      <c r="G139" s="43" t="s">
        <v>47</v>
      </c>
      <c r="H139" s="42" t="s">
        <v>48</v>
      </c>
      <c r="I139" s="42" t="s">
        <v>49</v>
      </c>
      <c r="J139" s="42" t="s">
        <v>50</v>
      </c>
      <c r="K139" s="42" t="s">
        <v>51</v>
      </c>
      <c r="L139" s="42" t="s">
        <v>52</v>
      </c>
    </row>
    <row r="140" spans="1:12" x14ac:dyDescent="0.3">
      <c r="A140" s="45">
        <v>40.029496666668599</v>
      </c>
      <c r="B140" s="45">
        <v>1500</v>
      </c>
      <c r="C140" s="45">
        <v>-3.1315104166666601E-2</v>
      </c>
      <c r="D140" s="45">
        <v>3.1445312500000003E-2</v>
      </c>
      <c r="E140" s="45">
        <v>-0.99947916666666603</v>
      </c>
      <c r="F140" s="45">
        <v>0</v>
      </c>
      <c r="G140" s="46">
        <v>0.96813470897038301</v>
      </c>
      <c r="H140" s="45">
        <v>23.136186238025701</v>
      </c>
      <c r="I140" s="45">
        <v>4.5413957482697596</v>
      </c>
      <c r="J140" s="45">
        <v>105.070584312512</v>
      </c>
      <c r="K140" s="45">
        <v>0.27786458333333303</v>
      </c>
      <c r="L140" s="45">
        <f>(G140*1000)/J140</f>
        <v>9.2141365283632073</v>
      </c>
    </row>
    <row r="141" spans="1:12" x14ac:dyDescent="0.3">
      <c r="A141" s="47"/>
      <c r="B141" s="47">
        <f>B140+(((B142-B140)*(G141-G140))/(G142-G140))</f>
        <v>1540.2270332470832</v>
      </c>
      <c r="C141" s="47"/>
      <c r="D141" s="47"/>
      <c r="E141" s="47"/>
      <c r="F141" s="47"/>
      <c r="G141" s="47">
        <v>1.1000000000000001</v>
      </c>
      <c r="H141" s="47"/>
      <c r="I141" s="47"/>
      <c r="J141" s="47"/>
      <c r="K141" s="47"/>
      <c r="L141" s="47">
        <f>L140+(((L142-L140)*(G141-G140))/(G142-G140))</f>
        <v>8.6627151116320054</v>
      </c>
    </row>
    <row r="142" spans="1:12" x14ac:dyDescent="0.3">
      <c r="A142" s="45">
        <v>44.436730833335197</v>
      </c>
      <c r="B142" s="45">
        <v>1550</v>
      </c>
      <c r="C142" s="45">
        <v>-6.0546875E-2</v>
      </c>
      <c r="D142" s="45">
        <v>5.8203125000000001E-2</v>
      </c>
      <c r="E142" s="45">
        <v>-1.0083984374999999</v>
      </c>
      <c r="F142" s="45">
        <v>0</v>
      </c>
      <c r="G142" s="46">
        <v>1.13203604643625</v>
      </c>
      <c r="H142" s="45">
        <v>23.086396131429598</v>
      </c>
      <c r="I142" s="45">
        <v>5.7493498224720296</v>
      </c>
      <c r="J142" s="45">
        <v>132.73176728187701</v>
      </c>
      <c r="K142" s="45">
        <v>0.21888020833333299</v>
      </c>
      <c r="L142" s="45">
        <f>(G142*1000)/J142</f>
        <v>8.5287498962640296</v>
      </c>
    </row>
    <row r="143" spans="1:12" x14ac:dyDescent="0.3">
      <c r="A143" s="47"/>
      <c r="B143" s="47">
        <f>B142+(((B144-B142)*(G143-G142))/(G144-G142))</f>
        <v>1573.6913833226504</v>
      </c>
      <c r="C143" s="47"/>
      <c r="D143" s="47"/>
      <c r="E143" s="47"/>
      <c r="F143" s="47"/>
      <c r="G143" s="47">
        <v>1.2</v>
      </c>
      <c r="H143" s="47"/>
      <c r="I143" s="47"/>
      <c r="J143" s="47"/>
      <c r="K143" s="47"/>
      <c r="L143" s="47">
        <f>L142+(((L144-L142)*(G143-G142))/(G144-G142))</f>
        <v>8.2434463770236714</v>
      </c>
    </row>
    <row r="144" spans="1:12" x14ac:dyDescent="0.3">
      <c r="A144" s="45">
        <v>48.509231833335001</v>
      </c>
      <c r="B144" s="45">
        <v>1600</v>
      </c>
      <c r="C144" s="45">
        <v>-5.0065104166666603E-2</v>
      </c>
      <c r="D144" s="45">
        <v>4.5247395833333301E-2</v>
      </c>
      <c r="E144" s="45">
        <v>-1.0032552083333299</v>
      </c>
      <c r="F144" s="45">
        <v>0</v>
      </c>
      <c r="G144" s="46">
        <v>1.2754720641608299</v>
      </c>
      <c r="H144" s="45">
        <v>23.0337801300245</v>
      </c>
      <c r="I144" s="45">
        <v>6.9858205563582301</v>
      </c>
      <c r="J144" s="45">
        <v>160.90985670886201</v>
      </c>
      <c r="K144" s="45">
        <v>0.26705729166666597</v>
      </c>
      <c r="L144" s="45">
        <f>(G144*1000)/J144</f>
        <v>7.9266248211790495</v>
      </c>
    </row>
    <row r="145" spans="1:12" x14ac:dyDescent="0.3">
      <c r="A145" s="47"/>
      <c r="B145" s="47">
        <f>B144+(((B146-B144)*(G145-G144))/(G146-G144))</f>
        <v>1607.9379411822156</v>
      </c>
      <c r="C145" s="47"/>
      <c r="D145" s="47"/>
      <c r="E145" s="47"/>
      <c r="F145" s="47"/>
      <c r="G145" s="47">
        <v>1.3</v>
      </c>
      <c r="H145" s="47"/>
      <c r="I145" s="47"/>
      <c r="J145" s="47"/>
      <c r="K145" s="47"/>
      <c r="L145" s="47">
        <f>L144+(((L146-L144)*(G145-G144))/(G146-G144))</f>
        <v>7.8379694049138546</v>
      </c>
    </row>
    <row r="146" spans="1:12" x14ac:dyDescent="0.3">
      <c r="A146" s="45">
        <v>52.624630166669</v>
      </c>
      <c r="B146" s="45">
        <v>1650</v>
      </c>
      <c r="C146" s="45">
        <v>-5.3906250000000003E-2</v>
      </c>
      <c r="D146" s="45">
        <v>4.5442708333333297E-2</v>
      </c>
      <c r="E146" s="45">
        <v>-1.0020833333333301</v>
      </c>
      <c r="F146" s="45">
        <v>0</v>
      </c>
      <c r="G146" s="46">
        <v>1.4299701592974099</v>
      </c>
      <c r="H146" s="45">
        <v>22.972149984546402</v>
      </c>
      <c r="I146" s="45">
        <v>8.4481986045295301</v>
      </c>
      <c r="J146" s="45">
        <v>194.07329196830801</v>
      </c>
      <c r="K146" s="45">
        <v>0.38802083333333298</v>
      </c>
      <c r="L146" s="45">
        <f>(G146*1000)/J146</f>
        <v>7.3681965446895328</v>
      </c>
    </row>
    <row r="148" spans="1:12" ht="18" x14ac:dyDescent="0.3">
      <c r="A148" s="38" t="s">
        <v>37</v>
      </c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</row>
    <row r="149" spans="1:12" ht="18" x14ac:dyDescent="0.3">
      <c r="A149" s="38" t="s">
        <v>31</v>
      </c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</row>
    <row r="150" spans="1:12" ht="18" x14ac:dyDescent="0.3">
      <c r="A150" s="38" t="s">
        <v>68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</row>
    <row r="151" spans="1:12" ht="18" x14ac:dyDescent="0.3">
      <c r="A151" s="38" t="s">
        <v>39</v>
      </c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</row>
    <row r="152" spans="1:12" ht="15.6" x14ac:dyDescent="0.3">
      <c r="A152" s="40" t="s">
        <v>67</v>
      </c>
      <c r="B152" s="40"/>
      <c r="C152" s="40"/>
      <c r="D152" s="41"/>
      <c r="E152" s="41"/>
      <c r="F152" s="41"/>
      <c r="G152" s="41"/>
      <c r="H152" s="41"/>
      <c r="I152" s="41"/>
      <c r="J152" s="41"/>
      <c r="K152" s="41"/>
      <c r="L152" s="41"/>
    </row>
    <row r="153" spans="1:12" ht="43.2" x14ac:dyDescent="0.3">
      <c r="A153" s="42" t="s">
        <v>41</v>
      </c>
      <c r="B153" s="42" t="s">
        <v>42</v>
      </c>
      <c r="C153" s="42" t="s">
        <v>43</v>
      </c>
      <c r="D153" s="42" t="s">
        <v>44</v>
      </c>
      <c r="E153" s="42" t="s">
        <v>45</v>
      </c>
      <c r="F153" s="42" t="s">
        <v>46</v>
      </c>
      <c r="G153" s="43" t="s">
        <v>47</v>
      </c>
      <c r="H153" s="42" t="s">
        <v>48</v>
      </c>
      <c r="I153" s="42" t="s">
        <v>49</v>
      </c>
      <c r="J153" s="42" t="s">
        <v>50</v>
      </c>
      <c r="K153" s="42" t="s">
        <v>51</v>
      </c>
      <c r="L153" s="42" t="s">
        <v>52</v>
      </c>
    </row>
    <row r="154" spans="1:12" x14ac:dyDescent="0.3">
      <c r="A154" s="45">
        <v>40.631801833334201</v>
      </c>
      <c r="B154" s="45">
        <v>1500</v>
      </c>
      <c r="C154" s="45">
        <v>-4.2122395833333298E-2</v>
      </c>
      <c r="D154" s="45">
        <v>4.3815104166666598E-2</v>
      </c>
      <c r="E154" s="45">
        <v>-0.99863281250000002</v>
      </c>
      <c r="F154" s="45">
        <v>0</v>
      </c>
      <c r="G154" s="46">
        <v>0.89720470883916803</v>
      </c>
      <c r="H154" s="45">
        <v>23.1056642891572</v>
      </c>
      <c r="I154" s="45">
        <v>4.1031242923578999</v>
      </c>
      <c r="J154" s="45">
        <v>94.805411147040402</v>
      </c>
      <c r="K154" s="45">
        <v>0.16041666666666601</v>
      </c>
      <c r="L154" s="45">
        <f>(G154*1000)/J154</f>
        <v>9.4636445112571685</v>
      </c>
    </row>
    <row r="155" spans="1:12" x14ac:dyDescent="0.3">
      <c r="A155" s="45">
        <v>45.310202000001397</v>
      </c>
      <c r="B155" s="45">
        <v>1550</v>
      </c>
      <c r="C155" s="45">
        <v>-4.1861979166666598E-2</v>
      </c>
      <c r="D155" s="45">
        <v>3.9388020833333301E-2</v>
      </c>
      <c r="E155" s="45">
        <v>-1.0010416666666599</v>
      </c>
      <c r="F155" s="45">
        <v>0</v>
      </c>
      <c r="G155" s="46">
        <v>1.0450423468011001</v>
      </c>
      <c r="H155" s="45">
        <v>23.060146175451301</v>
      </c>
      <c r="I155" s="45">
        <v>5.1871546001596096</v>
      </c>
      <c r="J155" s="45">
        <v>119.61654298120099</v>
      </c>
      <c r="K155" s="45">
        <v>0.25312499999999999</v>
      </c>
      <c r="L155" s="45">
        <f>(G155*1000)/J155</f>
        <v>8.7366038238150683</v>
      </c>
    </row>
    <row r="156" spans="1:12" x14ac:dyDescent="0.3">
      <c r="A156" s="47"/>
      <c r="B156" s="47">
        <f>B155+(((B157-B155)*(G156-G155))/(G157-G155))</f>
        <v>1569.6282998276297</v>
      </c>
      <c r="C156" s="47"/>
      <c r="D156" s="47"/>
      <c r="E156" s="47"/>
      <c r="F156" s="47"/>
      <c r="G156" s="47">
        <v>1.1000000000000001</v>
      </c>
      <c r="H156" s="47"/>
      <c r="I156" s="47"/>
      <c r="J156" s="47"/>
      <c r="K156" s="47"/>
      <c r="L156" s="47">
        <f>L155+(((L157-L155)*(G156-G155))/(G157-G155))</f>
        <v>8.5205488022390448</v>
      </c>
    </row>
    <row r="157" spans="1:12" x14ac:dyDescent="0.3">
      <c r="A157" s="45">
        <v>49.734035333335001</v>
      </c>
      <c r="B157" s="45">
        <v>1600</v>
      </c>
      <c r="C157" s="45">
        <v>-4.5182291666666603E-2</v>
      </c>
      <c r="D157" s="45">
        <v>3.7044270833333302E-2</v>
      </c>
      <c r="E157" s="45">
        <v>-1.0003906250000001</v>
      </c>
      <c r="F157" s="45">
        <v>0</v>
      </c>
      <c r="G157" s="46">
        <v>1.1850383059048499</v>
      </c>
      <c r="H157" s="45">
        <v>23.012393092856001</v>
      </c>
      <c r="I157" s="45">
        <v>6.2905156163553997</v>
      </c>
      <c r="J157" s="45">
        <v>144.75982102542099</v>
      </c>
      <c r="K157" s="45">
        <v>0.414127604166666</v>
      </c>
      <c r="L157" s="45">
        <f>(G157*1000)/J157</f>
        <v>8.1862377109235833</v>
      </c>
    </row>
    <row r="158" spans="1:12" x14ac:dyDescent="0.3">
      <c r="A158" s="47"/>
      <c r="B158" s="47">
        <f>B157+(((B160-B157)*(G158-G157))/(G160-G157))</f>
        <v>1605.0175073483199</v>
      </c>
      <c r="C158" s="47"/>
      <c r="D158" s="47"/>
      <c r="E158" s="47"/>
      <c r="F158" s="47"/>
      <c r="G158" s="47">
        <v>1.2</v>
      </c>
      <c r="H158" s="47"/>
      <c r="I158" s="47"/>
      <c r="J158" s="47"/>
      <c r="K158" s="47"/>
      <c r="L158" s="47">
        <f>L157+(((L160-L157)*(G158-G157))/(G160-G157))</f>
        <v>8.1309008673400953</v>
      </c>
    </row>
    <row r="159" spans="1:12" x14ac:dyDescent="0.3">
      <c r="A159" s="47"/>
      <c r="B159" s="47">
        <f>B158+(((B160-B158)*(G159-G158))/(G160-G158))</f>
        <v>1638.5531973337627</v>
      </c>
      <c r="C159" s="47"/>
      <c r="D159" s="47"/>
      <c r="E159" s="47"/>
      <c r="F159" s="47"/>
      <c r="G159" s="47">
        <v>1.3</v>
      </c>
      <c r="H159" s="47"/>
      <c r="I159" s="47"/>
      <c r="J159" s="47"/>
      <c r="K159" s="47"/>
      <c r="L159" s="47">
        <f>L158+(((L160-L158)*(G159-G158))/(G161-G158))</f>
        <v>7.9480159109984649</v>
      </c>
    </row>
    <row r="160" spans="1:12" x14ac:dyDescent="0.3">
      <c r="A160" s="45">
        <v>54.098168666668201</v>
      </c>
      <c r="B160" s="45">
        <v>1650</v>
      </c>
      <c r="C160" s="45">
        <v>-4.2317708333333301E-2</v>
      </c>
      <c r="D160" s="45">
        <v>3.8867187499999997E-2</v>
      </c>
      <c r="E160" s="45">
        <v>-1.002734375</v>
      </c>
      <c r="F160" s="45">
        <v>0</v>
      </c>
      <c r="G160" s="46">
        <v>1.3341331956229501</v>
      </c>
      <c r="H160" s="45">
        <v>22.958328283929202</v>
      </c>
      <c r="I160" s="45">
        <v>7.6113422137740097</v>
      </c>
      <c r="J160" s="45">
        <v>174.74369664710599</v>
      </c>
      <c r="K160" s="45">
        <v>0.29075520833333302</v>
      </c>
      <c r="L160" s="45">
        <f>(G160*1000)/J160</f>
        <v>7.634800117095069</v>
      </c>
    </row>
    <row r="161" spans="1:12" x14ac:dyDescent="0.3">
      <c r="A161" s="45">
        <v>58.2744023333344</v>
      </c>
      <c r="B161" s="45">
        <v>1700</v>
      </c>
      <c r="C161" s="45">
        <v>-4.4010416666666601E-2</v>
      </c>
      <c r="D161" s="45">
        <v>4.3749999999999997E-2</v>
      </c>
      <c r="E161" s="45">
        <v>-1.0029296875</v>
      </c>
      <c r="F161" s="45">
        <v>0</v>
      </c>
      <c r="G161" s="46">
        <v>1.47126383720611</v>
      </c>
      <c r="H161" s="45">
        <v>22.901454869301201</v>
      </c>
      <c r="I161" s="45">
        <v>8.9920516127640102</v>
      </c>
      <c r="J161" s="45">
        <v>205.93104394355001</v>
      </c>
      <c r="K161" s="45">
        <v>0.30891927083333298</v>
      </c>
      <c r="L161" s="45">
        <f>(G161*1000)/J161</f>
        <v>7.1444489817155201</v>
      </c>
    </row>
    <row r="163" spans="1:12" ht="18" x14ac:dyDescent="0.3">
      <c r="A163" s="38" t="s">
        <v>37</v>
      </c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</row>
    <row r="164" spans="1:12" ht="18" x14ac:dyDescent="0.3">
      <c r="A164" s="38" t="s">
        <v>31</v>
      </c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</row>
    <row r="165" spans="1:12" ht="18" x14ac:dyDescent="0.3">
      <c r="A165" s="38" t="s">
        <v>69</v>
      </c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</row>
    <row r="166" spans="1:12" ht="18" x14ac:dyDescent="0.3">
      <c r="A166" s="38" t="s">
        <v>39</v>
      </c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</row>
    <row r="167" spans="1:12" ht="15.6" x14ac:dyDescent="0.3">
      <c r="A167" s="40" t="s">
        <v>70</v>
      </c>
      <c r="B167" s="40"/>
      <c r="C167" s="40"/>
      <c r="D167" s="41"/>
      <c r="E167" s="41"/>
      <c r="F167" s="41"/>
      <c r="G167" s="41"/>
      <c r="H167" s="41"/>
      <c r="I167" s="41"/>
      <c r="J167" s="41"/>
      <c r="K167" s="41"/>
      <c r="L167" s="41"/>
    </row>
    <row r="168" spans="1:12" ht="43.2" x14ac:dyDescent="0.3">
      <c r="A168" s="42" t="s">
        <v>41</v>
      </c>
      <c r="B168" s="42" t="s">
        <v>42</v>
      </c>
      <c r="C168" s="42" t="s">
        <v>43</v>
      </c>
      <c r="D168" s="42" t="s">
        <v>44</v>
      </c>
      <c r="E168" s="42" t="s">
        <v>45</v>
      </c>
      <c r="F168" s="42" t="s">
        <v>46</v>
      </c>
      <c r="G168" s="43" t="s">
        <v>47</v>
      </c>
      <c r="H168" s="42" t="s">
        <v>48</v>
      </c>
      <c r="I168" s="42" t="s">
        <v>49</v>
      </c>
      <c r="J168" s="42" t="s">
        <v>50</v>
      </c>
      <c r="K168" s="42" t="s">
        <v>51</v>
      </c>
      <c r="L168" s="42" t="s">
        <v>52</v>
      </c>
    </row>
    <row r="169" spans="1:12" x14ac:dyDescent="0.3">
      <c r="A169" s="45">
        <v>43.4079359999972</v>
      </c>
      <c r="B169" s="45">
        <v>1500</v>
      </c>
      <c r="C169" s="45">
        <v>-3.9192708333333298E-2</v>
      </c>
      <c r="D169" s="45">
        <v>4.3294270833333301E-2</v>
      </c>
      <c r="E169" s="45">
        <v>-1.00143229166666</v>
      </c>
      <c r="F169" s="45">
        <v>-2.7388561040530201E-3</v>
      </c>
      <c r="G169" s="46">
        <v>0.98414916148154397</v>
      </c>
      <c r="H169" s="45">
        <v>23.045753485551099</v>
      </c>
      <c r="I169" s="45">
        <v>4.6395000332284697</v>
      </c>
      <c r="J169" s="45">
        <v>106.920776495582</v>
      </c>
      <c r="K169" s="45">
        <v>0.17395833333333299</v>
      </c>
      <c r="L169" s="45">
        <f>(G169*1000)/J169</f>
        <v>9.2044707655317985</v>
      </c>
    </row>
    <row r="170" spans="1:12" x14ac:dyDescent="0.3">
      <c r="A170" s="47"/>
      <c r="B170" s="47">
        <f>B169+(((B171-B169)*(G170-G169))/(G171-G169))</f>
        <v>1537.2236222212096</v>
      </c>
      <c r="C170" s="47"/>
      <c r="D170" s="47"/>
      <c r="E170" s="47"/>
      <c r="F170" s="47"/>
      <c r="G170" s="47">
        <v>1.1000000000000001</v>
      </c>
      <c r="H170" s="47"/>
      <c r="I170" s="47"/>
      <c r="J170" s="47"/>
      <c r="K170" s="47"/>
      <c r="L170" s="47">
        <f>L169+(((L171-L169)*(G170-G169))/(G171-G169))</f>
        <v>8.7002085165441301</v>
      </c>
    </row>
    <row r="171" spans="1:12" x14ac:dyDescent="0.3">
      <c r="A171" s="45">
        <v>48.121668999998199</v>
      </c>
      <c r="B171" s="45">
        <v>1550</v>
      </c>
      <c r="C171" s="45">
        <v>-3.78255208333333E-2</v>
      </c>
      <c r="D171" s="45">
        <v>3.4440104166666603E-2</v>
      </c>
      <c r="E171" s="45">
        <v>-1.00436197916666</v>
      </c>
      <c r="F171" s="45">
        <v>-3.8681019711552501E-3</v>
      </c>
      <c r="G171" s="46">
        <v>1.13976383786901</v>
      </c>
      <c r="H171" s="45">
        <v>22.9960075397419</v>
      </c>
      <c r="I171" s="45">
        <v>5.8124544849526103</v>
      </c>
      <c r="J171" s="45">
        <v>133.66325668577201</v>
      </c>
      <c r="K171" s="45">
        <v>0.19511718750000001</v>
      </c>
      <c r="L171" s="45">
        <f>(G171*1000)/J171</f>
        <v>8.527129041517167</v>
      </c>
    </row>
    <row r="172" spans="1:12" x14ac:dyDescent="0.3">
      <c r="A172" s="47"/>
      <c r="B172" s="47">
        <f>B171+(((B173-B171)*(G172-G171))/(G173-G171))</f>
        <v>1571.9467710830345</v>
      </c>
      <c r="C172" s="47"/>
      <c r="D172" s="47"/>
      <c r="E172" s="47"/>
      <c r="F172" s="47"/>
      <c r="G172" s="47">
        <v>1.2</v>
      </c>
      <c r="H172" s="47"/>
      <c r="I172" s="47"/>
      <c r="J172" s="47"/>
      <c r="K172" s="47"/>
      <c r="L172" s="47">
        <f>L171+(((L173-L171)*(G172-G171))/(G173-G171))</f>
        <v>8.2470260550881722</v>
      </c>
    </row>
    <row r="173" spans="1:12" x14ac:dyDescent="0.3">
      <c r="A173" s="45">
        <v>52.243502833331</v>
      </c>
      <c r="B173" s="45">
        <v>1600</v>
      </c>
      <c r="C173" s="45">
        <v>-4.1601562500000001E-2</v>
      </c>
      <c r="D173" s="45">
        <v>3.9908854166666598E-2</v>
      </c>
      <c r="E173" s="45">
        <v>-1.0013671875000001</v>
      </c>
      <c r="F173" s="45">
        <v>-6.1662353587467996E-3</v>
      </c>
      <c r="G173" s="46">
        <v>1.2769962396266299</v>
      </c>
      <c r="H173" s="45">
        <v>22.947314000797402</v>
      </c>
      <c r="I173" s="45">
        <v>7.0540167532883</v>
      </c>
      <c r="J173" s="45">
        <v>161.87074218187399</v>
      </c>
      <c r="K173" s="45">
        <v>0.64218750000000002</v>
      </c>
      <c r="L173" s="45">
        <f>(G173*1000)/J173</f>
        <v>7.8889873637067049</v>
      </c>
    </row>
    <row r="174" spans="1:12" x14ac:dyDescent="0.3">
      <c r="A174" s="47"/>
      <c r="B174" s="47">
        <f>B173+(((B175-B173)*(G174-G173))/(G175-G173))</f>
        <v>1608.2400788605141</v>
      </c>
      <c r="C174" s="47"/>
      <c r="D174" s="47"/>
      <c r="E174" s="47"/>
      <c r="F174" s="47"/>
      <c r="G174" s="47">
        <v>1.3</v>
      </c>
      <c r="H174" s="47"/>
      <c r="I174" s="47"/>
      <c r="J174" s="47"/>
      <c r="K174" s="47"/>
      <c r="L174" s="47">
        <f>L173+(((L175-L173)*(G174-G173))/(G175-G173))</f>
        <v>7.7910366615399855</v>
      </c>
    </row>
    <row r="175" spans="1:12" x14ac:dyDescent="0.3">
      <c r="A175" s="45">
        <v>56.9197019999974</v>
      </c>
      <c r="B175" s="45">
        <v>1650</v>
      </c>
      <c r="C175" s="45">
        <v>-4.1927083333333302E-2</v>
      </c>
      <c r="D175" s="45">
        <v>3.3789062500000001E-2</v>
      </c>
      <c r="E175" s="45">
        <v>-1.0003255208333299</v>
      </c>
      <c r="F175" s="45">
        <v>-5.9217277446324997E-3</v>
      </c>
      <c r="G175" s="46">
        <v>1.41658082833489</v>
      </c>
      <c r="H175" s="45">
        <v>22.886351721788699</v>
      </c>
      <c r="I175" s="45">
        <v>8.4851865665176494</v>
      </c>
      <c r="J175" s="45">
        <v>194.19496820166299</v>
      </c>
      <c r="K175" s="45">
        <v>0.47584635416666599</v>
      </c>
      <c r="L175" s="45">
        <f>(G175*1000)/J175</f>
        <v>7.2946319951185998</v>
      </c>
    </row>
    <row r="177" spans="1:12" ht="18" x14ac:dyDescent="0.3">
      <c r="A177" s="38" t="s">
        <v>37</v>
      </c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</row>
    <row r="178" spans="1:12" ht="18" x14ac:dyDescent="0.3">
      <c r="A178" s="38" t="s">
        <v>31</v>
      </c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</row>
    <row r="179" spans="1:12" ht="18" x14ac:dyDescent="0.3">
      <c r="A179" s="38" t="s">
        <v>71</v>
      </c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</row>
    <row r="180" spans="1:12" ht="18" x14ac:dyDescent="0.3">
      <c r="A180" s="38" t="s">
        <v>39</v>
      </c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</row>
    <row r="181" spans="1:12" ht="15.6" x14ac:dyDescent="0.3">
      <c r="A181" s="40" t="s">
        <v>72</v>
      </c>
      <c r="B181" s="40"/>
      <c r="C181" s="40"/>
      <c r="D181" s="41"/>
      <c r="E181" s="41"/>
      <c r="F181" s="41"/>
      <c r="G181" s="41"/>
      <c r="H181" s="41"/>
      <c r="I181" s="41"/>
      <c r="J181" s="41"/>
      <c r="K181" s="41"/>
      <c r="L181" s="41"/>
    </row>
    <row r="182" spans="1:12" ht="43.2" x14ac:dyDescent="0.3">
      <c r="A182" s="42" t="s">
        <v>41</v>
      </c>
      <c r="B182" s="42" t="s">
        <v>42</v>
      </c>
      <c r="C182" s="42" t="s">
        <v>43</v>
      </c>
      <c r="D182" s="42" t="s">
        <v>44</v>
      </c>
      <c r="E182" s="42" t="s">
        <v>45</v>
      </c>
      <c r="F182" s="42" t="s">
        <v>46</v>
      </c>
      <c r="G182" s="43" t="s">
        <v>47</v>
      </c>
      <c r="H182" s="42" t="s">
        <v>48</v>
      </c>
      <c r="I182" s="42" t="s">
        <v>49</v>
      </c>
      <c r="J182" s="42" t="s">
        <v>50</v>
      </c>
      <c r="K182" s="42" t="s">
        <v>51</v>
      </c>
      <c r="L182" s="42" t="s">
        <v>52</v>
      </c>
    </row>
    <row r="183" spans="1:12" x14ac:dyDescent="0.3">
      <c r="A183" s="45">
        <v>0</v>
      </c>
      <c r="B183" s="45">
        <v>1000</v>
      </c>
      <c r="C183" s="45">
        <v>-6.25E-2</v>
      </c>
      <c r="D183" s="45">
        <v>5.0846354166666601E-2</v>
      </c>
      <c r="E183" s="45">
        <v>-1.0077473958333301</v>
      </c>
      <c r="F183" s="45">
        <v>6.4132633312570997E-4</v>
      </c>
      <c r="G183" s="46">
        <v>3.53702592143653E-3</v>
      </c>
      <c r="H183" s="45">
        <v>23.673117156620499</v>
      </c>
      <c r="I183" s="45">
        <v>3.8571675199188603E-2</v>
      </c>
      <c r="J183" s="45">
        <v>0.80547132466245797</v>
      </c>
      <c r="K183" s="45">
        <v>6.25E-2</v>
      </c>
      <c r="L183" s="45">
        <f t="shared" ref="L183:L193" si="0">(G183*1000)/J183</f>
        <v>4.3912499590457319</v>
      </c>
    </row>
    <row r="184" spans="1:12" x14ac:dyDescent="0.3">
      <c r="A184" s="45">
        <v>5.2261688085000602</v>
      </c>
      <c r="B184" s="45">
        <v>1050</v>
      </c>
      <c r="C184" s="45">
        <v>-3.7695312500000001E-2</v>
      </c>
      <c r="D184" s="45">
        <v>3.8736979166666602E-2</v>
      </c>
      <c r="E184" s="45">
        <v>-1.00247395833333</v>
      </c>
      <c r="F184" s="45">
        <v>3.7814469556724499E-4</v>
      </c>
      <c r="G184" s="46">
        <v>3.2439949245821102E-2</v>
      </c>
      <c r="H184" s="45">
        <v>23.666626855984699</v>
      </c>
      <c r="I184" s="45">
        <v>0.13582621338193801</v>
      </c>
      <c r="J184" s="45">
        <v>3.1159436879506099</v>
      </c>
      <c r="K184" s="45">
        <v>8.0338541666666596E-2</v>
      </c>
      <c r="L184" s="45">
        <f t="shared" si="0"/>
        <v>10.410954912717697</v>
      </c>
    </row>
    <row r="185" spans="1:12" x14ac:dyDescent="0.3">
      <c r="A185" s="45">
        <v>10.1139698085</v>
      </c>
      <c r="B185" s="45">
        <v>1100</v>
      </c>
      <c r="C185" s="45">
        <v>-3.7239583333333298E-2</v>
      </c>
      <c r="D185" s="45">
        <v>3.6458333333333301E-2</v>
      </c>
      <c r="E185" s="45">
        <v>-0.99791666666666601</v>
      </c>
      <c r="F185" s="45">
        <v>4.6272398610368401E-4</v>
      </c>
      <c r="G185" s="46">
        <v>7.9725303326636507E-2</v>
      </c>
      <c r="H185" s="45">
        <v>23.6599715372306</v>
      </c>
      <c r="I185" s="45">
        <v>0.22127547602932299</v>
      </c>
      <c r="J185" s="45">
        <v>5.1097483967842097</v>
      </c>
      <c r="K185" s="45">
        <v>7.3437500000000003E-2</v>
      </c>
      <c r="L185" s="45">
        <f t="shared" si="0"/>
        <v>15.602588843084947</v>
      </c>
    </row>
    <row r="186" spans="1:12" x14ac:dyDescent="0.3">
      <c r="A186" s="45">
        <v>14.9907061418334</v>
      </c>
      <c r="B186" s="45">
        <v>1150</v>
      </c>
      <c r="C186" s="45">
        <v>-3.8867187499999997E-2</v>
      </c>
      <c r="D186" s="45">
        <v>4.7200520833333301E-2</v>
      </c>
      <c r="E186" s="45">
        <v>-1.00833333333333</v>
      </c>
      <c r="F186" s="45">
        <v>1.28610450691615E-4</v>
      </c>
      <c r="G186" s="46">
        <v>0.150321381457485</v>
      </c>
      <c r="H186" s="45">
        <v>23.648051470635199</v>
      </c>
      <c r="I186" s="45">
        <v>0.37476811222997902</v>
      </c>
      <c r="J186" s="45">
        <v>8.7575064934334108</v>
      </c>
      <c r="K186" s="45">
        <v>7.7604166666666599E-2</v>
      </c>
      <c r="L186" s="45">
        <f t="shared" si="0"/>
        <v>17.164860976146528</v>
      </c>
    </row>
    <row r="187" spans="1:12" x14ac:dyDescent="0.3">
      <c r="A187" s="45">
        <v>19.790192808499999</v>
      </c>
      <c r="B187" s="45">
        <v>1200</v>
      </c>
      <c r="C187" s="45">
        <v>-4.5052083333333298E-2</v>
      </c>
      <c r="D187" s="45">
        <v>4.66145833333333E-2</v>
      </c>
      <c r="E187" s="45">
        <v>-0.99882812499999996</v>
      </c>
      <c r="F187" s="45">
        <v>8.73597196891348E-4</v>
      </c>
      <c r="G187" s="46">
        <v>0.23612109864618899</v>
      </c>
      <c r="H187" s="45">
        <v>23.628498031926402</v>
      </c>
      <c r="I187" s="45">
        <v>0.60613314875514301</v>
      </c>
      <c r="J187" s="45">
        <v>14.245069232801701</v>
      </c>
      <c r="K187" s="45">
        <v>0.27454427083333299</v>
      </c>
      <c r="L187" s="45">
        <f t="shared" si="0"/>
        <v>16.575637140638101</v>
      </c>
    </row>
    <row r="188" spans="1:12" x14ac:dyDescent="0.3">
      <c r="A188" s="45">
        <v>24.721828475166699</v>
      </c>
      <c r="B188" s="45">
        <v>1250</v>
      </c>
      <c r="C188" s="45">
        <v>-4.07552083333333E-2</v>
      </c>
      <c r="D188" s="45">
        <v>4.2382812499999999E-2</v>
      </c>
      <c r="E188" s="45">
        <v>-1.0018229166666599</v>
      </c>
      <c r="F188" s="45">
        <v>-1.53242470226504E-4</v>
      </c>
      <c r="G188" s="46">
        <v>0.35839966795575001</v>
      </c>
      <c r="H188" s="45">
        <v>23.596506204035499</v>
      </c>
      <c r="I188" s="45">
        <v>0.96411584599126698</v>
      </c>
      <c r="J188" s="45">
        <v>22.674083145768801</v>
      </c>
      <c r="K188" s="45">
        <v>0.116927083333333</v>
      </c>
      <c r="L188" s="45">
        <f t="shared" si="0"/>
        <v>15.806578182308149</v>
      </c>
    </row>
    <row r="189" spans="1:12" x14ac:dyDescent="0.3">
      <c r="A189" s="45">
        <v>29.6832816418334</v>
      </c>
      <c r="B189" s="45">
        <v>1300</v>
      </c>
      <c r="C189" s="45">
        <v>-3.9192708333333298E-2</v>
      </c>
      <c r="D189" s="45">
        <v>4.1145833333333298E-2</v>
      </c>
      <c r="E189" s="45">
        <v>-1.00123697916666</v>
      </c>
      <c r="F189" s="45">
        <v>4.5663316239213898E-4</v>
      </c>
      <c r="G189" s="46">
        <v>0.49328137960381702</v>
      </c>
      <c r="H189" s="45">
        <v>23.556729434645401</v>
      </c>
      <c r="I189" s="45">
        <v>1.40971080715244</v>
      </c>
      <c r="J189" s="45">
        <v>33.123099317915901</v>
      </c>
      <c r="K189" s="45">
        <v>0.14453125</v>
      </c>
      <c r="L189" s="45">
        <f t="shared" si="0"/>
        <v>14.892367856923546</v>
      </c>
    </row>
    <row r="190" spans="1:12" x14ac:dyDescent="0.3">
      <c r="A190" s="45">
        <v>34.582081308500001</v>
      </c>
      <c r="B190" s="45">
        <v>1350</v>
      </c>
      <c r="C190" s="45">
        <v>-4.0104166666666601E-2</v>
      </c>
      <c r="D190" s="45">
        <v>4.4335937499999999E-2</v>
      </c>
      <c r="E190" s="45">
        <v>-1.00436197916666</v>
      </c>
      <c r="F190" s="45">
        <v>4.6912946437698298E-4</v>
      </c>
      <c r="G190" s="46">
        <v>0.61966279733463703</v>
      </c>
      <c r="H190" s="45">
        <v>23.5102459747296</v>
      </c>
      <c r="I190" s="45">
        <v>1.8927083430165299</v>
      </c>
      <c r="J190" s="45">
        <v>44.4265425559067</v>
      </c>
      <c r="K190" s="45">
        <v>0.13997395833333301</v>
      </c>
      <c r="L190" s="45">
        <f t="shared" si="0"/>
        <v>13.948031102236882</v>
      </c>
    </row>
    <row r="191" spans="1:12" x14ac:dyDescent="0.3">
      <c r="A191" s="45">
        <v>39.536370141833402</v>
      </c>
      <c r="B191" s="45">
        <v>1400</v>
      </c>
      <c r="C191" s="45">
        <v>-4.6744791666666598E-2</v>
      </c>
      <c r="D191" s="45">
        <v>4.3294270833333301E-2</v>
      </c>
      <c r="E191" s="45">
        <v>-1.0028645833333301</v>
      </c>
      <c r="F191" s="45">
        <v>-4.2228098451743598E-4</v>
      </c>
      <c r="G191" s="46">
        <v>0.75458729074458497</v>
      </c>
      <c r="H191" s="45">
        <v>23.452539452904102</v>
      </c>
      <c r="I191" s="45">
        <v>2.4870542052215798</v>
      </c>
      <c r="J191" s="45">
        <v>58.233382588693303</v>
      </c>
      <c r="K191" s="45">
        <v>0.15371093750000001</v>
      </c>
      <c r="L191" s="45">
        <f t="shared" si="0"/>
        <v>12.957984873973249</v>
      </c>
    </row>
    <row r="192" spans="1:12" x14ac:dyDescent="0.3">
      <c r="A192" s="45">
        <v>44.451447641833397</v>
      </c>
      <c r="B192" s="45">
        <v>1450</v>
      </c>
      <c r="C192" s="45">
        <v>-4.2122395833333298E-2</v>
      </c>
      <c r="D192" s="45">
        <v>3.8541666666666599E-2</v>
      </c>
      <c r="E192" s="45">
        <v>-0.99726562500000004</v>
      </c>
      <c r="F192" s="45">
        <v>-1.1573613517357601E-3</v>
      </c>
      <c r="G192" s="46">
        <v>0.90184308842012095</v>
      </c>
      <c r="H192" s="45">
        <v>23.3821302188679</v>
      </c>
      <c r="I192" s="45">
        <v>3.1868312529456699</v>
      </c>
      <c r="J192" s="45">
        <v>74.426231398342495</v>
      </c>
      <c r="K192" s="45">
        <v>0.123828125</v>
      </c>
      <c r="L192" s="45">
        <f t="shared" si="0"/>
        <v>12.11727466883679</v>
      </c>
    </row>
    <row r="193" spans="1:12" x14ac:dyDescent="0.3">
      <c r="A193" s="45">
        <v>49.405868975166698</v>
      </c>
      <c r="B193" s="45">
        <v>1500</v>
      </c>
      <c r="C193" s="45">
        <v>-3.6263020833333298E-2</v>
      </c>
      <c r="D193" s="45">
        <v>4.4531250000000001E-2</v>
      </c>
      <c r="E193" s="45">
        <v>-0.99967447916666596</v>
      </c>
      <c r="F193" s="45">
        <v>-4.5006402120898901E-4</v>
      </c>
      <c r="G193" s="46">
        <v>1.0627438986148701</v>
      </c>
      <c r="H193" s="45">
        <v>23.295319834710501</v>
      </c>
      <c r="I193" s="45">
        <v>4.1103978788113604</v>
      </c>
      <c r="J193" s="45">
        <v>95.602903116561393</v>
      </c>
      <c r="K193" s="45">
        <v>0.118880208333333</v>
      </c>
      <c r="L193" s="45">
        <f t="shared" si="0"/>
        <v>11.116230406927567</v>
      </c>
    </row>
    <row r="194" spans="1:12" x14ac:dyDescent="0.3">
      <c r="A194" s="47"/>
      <c r="B194" s="47">
        <f>B193+(((B196-B193)*(G194-G193))/(G196-G193))</f>
        <v>1510.6416668613608</v>
      </c>
      <c r="C194" s="47"/>
      <c r="D194" s="47"/>
      <c r="E194" s="47"/>
      <c r="F194" s="47"/>
      <c r="G194" s="47">
        <v>1.1000000000000001</v>
      </c>
      <c r="H194" s="47"/>
      <c r="I194" s="47"/>
      <c r="J194" s="47"/>
      <c r="K194" s="47"/>
      <c r="L194" s="47">
        <f>L193+(((L196-L193)*(G194-G193))/(G196-G193))</f>
        <v>10.969955519073414</v>
      </c>
    </row>
    <row r="195" spans="1:12" x14ac:dyDescent="0.3">
      <c r="A195" s="47"/>
      <c r="B195" s="47">
        <f>B194+(((B196-B194)*(G195-G194))/(G196-G194))</f>
        <v>1539.2052214624021</v>
      </c>
      <c r="C195" s="47"/>
      <c r="D195" s="47"/>
      <c r="E195" s="47"/>
      <c r="F195" s="47"/>
      <c r="G195" s="47">
        <v>1.2</v>
      </c>
      <c r="H195" s="47"/>
      <c r="I195" s="47"/>
      <c r="J195" s="47"/>
      <c r="K195" s="47"/>
      <c r="L195" s="47">
        <f>L194+(((L196-L194)*(G195-G194))/(G196-G194))</f>
        <v>10.577335565788301</v>
      </c>
    </row>
    <row r="196" spans="1:12" x14ac:dyDescent="0.3">
      <c r="A196" s="45">
        <v>54.293380641833402</v>
      </c>
      <c r="B196" s="45">
        <v>1550</v>
      </c>
      <c r="C196" s="45">
        <v>-4.1666666666666602E-2</v>
      </c>
      <c r="D196" s="45">
        <v>3.4049479166666598E-2</v>
      </c>
      <c r="E196" s="45">
        <v>-1</v>
      </c>
      <c r="F196" s="45">
        <v>-1.96237931573238E-4</v>
      </c>
      <c r="G196" s="46">
        <v>1.2377921399782801</v>
      </c>
      <c r="H196" s="45">
        <v>23.194536882175701</v>
      </c>
      <c r="I196" s="45">
        <v>5.12181388856885</v>
      </c>
      <c r="J196" s="45">
        <v>118.688019210414</v>
      </c>
      <c r="K196" s="45">
        <v>0.22447916666666601</v>
      </c>
      <c r="L196" s="45">
        <f>(G196*1000)/J196</f>
        <v>10.428956083460132</v>
      </c>
    </row>
    <row r="197" spans="1:12" x14ac:dyDescent="0.3">
      <c r="A197" s="47"/>
      <c r="B197" s="47">
        <f>B196+(((B198-B196)*(G197-G196))/(G198-G196))</f>
        <v>1569.2589397727588</v>
      </c>
      <c r="C197" s="47"/>
      <c r="D197" s="47"/>
      <c r="E197" s="47"/>
      <c r="F197" s="47"/>
      <c r="G197" s="47">
        <v>1.3</v>
      </c>
      <c r="H197" s="47"/>
      <c r="I197" s="47"/>
      <c r="J197" s="47"/>
      <c r="K197" s="47"/>
      <c r="L197" s="47">
        <f>L196+(((L198-L196)*(G197-G196))/(G198-G196))</f>
        <v>10.221128131366386</v>
      </c>
    </row>
    <row r="198" spans="1:12" x14ac:dyDescent="0.3">
      <c r="A198" s="45">
        <v>59.195005975166701</v>
      </c>
      <c r="B198" s="45">
        <v>1600</v>
      </c>
      <c r="C198" s="45">
        <v>-4.2382812499999999E-2</v>
      </c>
      <c r="D198" s="45">
        <v>4.8502604166666602E-2</v>
      </c>
      <c r="E198" s="45">
        <v>-0.99837239583333304</v>
      </c>
      <c r="F198" s="45">
        <v>-1.60790653901706E-3</v>
      </c>
      <c r="G198" s="46">
        <v>1.3992959941772301</v>
      </c>
      <c r="H198" s="45">
        <v>23.0916341330663</v>
      </c>
      <c r="I198" s="45">
        <v>6.13139072093868</v>
      </c>
      <c r="J198" s="45">
        <v>141.494617677523</v>
      </c>
      <c r="K198" s="45">
        <v>0.28242187499999999</v>
      </c>
      <c r="L198" s="45">
        <f t="shared" ref="L198:L205" si="1">(G198*1000)/J198</f>
        <v>9.8893937956448088</v>
      </c>
    </row>
    <row r="199" spans="1:12" x14ac:dyDescent="0.3">
      <c r="A199" s="45">
        <v>64.165976141833298</v>
      </c>
      <c r="B199" s="45">
        <v>1650</v>
      </c>
      <c r="C199" s="45">
        <v>-3.80859375E-2</v>
      </c>
      <c r="D199" s="45">
        <v>3.7434895833333301E-2</v>
      </c>
      <c r="E199" s="45">
        <v>-1</v>
      </c>
      <c r="F199" s="45">
        <v>-2.6849913280080498E-3</v>
      </c>
      <c r="G199" s="46">
        <v>1.55679050133785</v>
      </c>
      <c r="H199" s="45">
        <v>22.9685743704643</v>
      </c>
      <c r="I199" s="45">
        <v>7.3072906423269703</v>
      </c>
      <c r="J199" s="45">
        <v>167.746323651447</v>
      </c>
      <c r="K199" s="45">
        <v>0.16028645833333299</v>
      </c>
      <c r="L199" s="45">
        <f t="shared" si="1"/>
        <v>9.2806236670357034</v>
      </c>
    </row>
    <row r="200" spans="1:12" x14ac:dyDescent="0.3">
      <c r="A200" s="45">
        <v>69.149400975166699</v>
      </c>
      <c r="B200" s="45">
        <v>1700</v>
      </c>
      <c r="C200" s="45">
        <v>-3.7565104166666599E-2</v>
      </c>
      <c r="D200" s="45">
        <v>4.9218749999999999E-2</v>
      </c>
      <c r="E200" s="45">
        <v>-1.0029947916666599</v>
      </c>
      <c r="F200" s="45">
        <v>-4.0770311048080104E-3</v>
      </c>
      <c r="G200" s="46">
        <v>1.6988564472294201</v>
      </c>
      <c r="H200" s="45">
        <v>22.844932097996601</v>
      </c>
      <c r="I200" s="45">
        <v>8.4869564343812804</v>
      </c>
      <c r="J200" s="45">
        <v>193.774911459181</v>
      </c>
      <c r="K200" s="45">
        <v>0.206119791666666</v>
      </c>
      <c r="L200" s="45">
        <f t="shared" si="1"/>
        <v>8.7671641000196612</v>
      </c>
    </row>
    <row r="201" spans="1:12" x14ac:dyDescent="0.3">
      <c r="A201" s="45">
        <v>73.991032308499996</v>
      </c>
      <c r="B201" s="45">
        <v>1750</v>
      </c>
      <c r="C201" s="45">
        <v>-4.7005208333333298E-2</v>
      </c>
      <c r="D201" s="45">
        <v>5.0976562500000003E-2</v>
      </c>
      <c r="E201" s="45">
        <v>-1.0017578125</v>
      </c>
      <c r="F201" s="45">
        <v>-2.9671372264121298E-3</v>
      </c>
      <c r="G201" s="46">
        <v>1.86336297393721</v>
      </c>
      <c r="H201" s="45">
        <v>22.705436693776001</v>
      </c>
      <c r="I201" s="45">
        <v>9.8425773063835091</v>
      </c>
      <c r="J201" s="45">
        <v>223.44298581243399</v>
      </c>
      <c r="K201" s="45">
        <v>0.32207031250000001</v>
      </c>
      <c r="L201" s="45">
        <f t="shared" si="1"/>
        <v>8.3393218505475186</v>
      </c>
    </row>
    <row r="202" spans="1:12" x14ac:dyDescent="0.3">
      <c r="A202" s="45">
        <v>78.811110141833396</v>
      </c>
      <c r="B202" s="45">
        <v>1800</v>
      </c>
      <c r="C202" s="45">
        <v>-4.3164062500000003E-2</v>
      </c>
      <c r="D202" s="45">
        <v>7.3763020833333304E-2</v>
      </c>
      <c r="E202" s="45">
        <v>-0.99739583333333304</v>
      </c>
      <c r="F202" s="45">
        <v>-6.7966599118556596E-3</v>
      </c>
      <c r="G202" s="46">
        <v>2.0140473466589799</v>
      </c>
      <c r="H202" s="45">
        <v>22.557191320323899</v>
      </c>
      <c r="I202" s="45">
        <v>11.2859587921151</v>
      </c>
      <c r="J202" s="45">
        <v>254.42001000922701</v>
      </c>
      <c r="K202" s="45">
        <v>0.662109375</v>
      </c>
      <c r="L202" s="45">
        <f t="shared" si="1"/>
        <v>7.916230121152565</v>
      </c>
    </row>
    <row r="203" spans="1:12" x14ac:dyDescent="0.3">
      <c r="A203" s="45">
        <v>83.691102141833397</v>
      </c>
      <c r="B203" s="45">
        <v>1850</v>
      </c>
      <c r="C203" s="45">
        <v>-4.2447916666666599E-2</v>
      </c>
      <c r="D203" s="45">
        <v>5.9244791666666602E-2</v>
      </c>
      <c r="E203" s="45">
        <v>-1.005859375</v>
      </c>
      <c r="F203" s="45">
        <v>-5.7500724487449702E-3</v>
      </c>
      <c r="G203" s="46">
        <v>2.1457617195526</v>
      </c>
      <c r="H203" s="45">
        <v>22.407410711395901</v>
      </c>
      <c r="I203" s="45">
        <v>12.685129894767201</v>
      </c>
      <c r="J203" s="45">
        <v>284.06295433645801</v>
      </c>
      <c r="K203" s="45">
        <v>0.5087890625</v>
      </c>
      <c r="L203" s="45">
        <f t="shared" si="1"/>
        <v>7.5538245547184415</v>
      </c>
    </row>
    <row r="204" spans="1:12" x14ac:dyDescent="0.3">
      <c r="A204" s="45">
        <v>88.573394308500099</v>
      </c>
      <c r="B204" s="45">
        <v>1900</v>
      </c>
      <c r="C204" s="45">
        <v>-3.7955729166666598E-2</v>
      </c>
      <c r="D204" s="45">
        <v>6.1718750000000003E-2</v>
      </c>
      <c r="E204" s="45">
        <v>-0.99479166666666596</v>
      </c>
      <c r="F204" s="45">
        <v>-5.67953220980549E-3</v>
      </c>
      <c r="G204" s="46">
        <v>2.2739778427220001</v>
      </c>
      <c r="H204" s="45">
        <v>22.244002960126899</v>
      </c>
      <c r="I204" s="45">
        <v>14.220658475607101</v>
      </c>
      <c r="J204" s="45">
        <v>316.22529907483801</v>
      </c>
      <c r="K204" s="45">
        <v>0.58619791666666599</v>
      </c>
      <c r="L204" s="45">
        <f t="shared" si="1"/>
        <v>7.1910054299097661</v>
      </c>
    </row>
    <row r="205" spans="1:12" x14ac:dyDescent="0.3">
      <c r="A205" s="45">
        <v>93.524384641833393</v>
      </c>
      <c r="B205" s="45">
        <v>1950</v>
      </c>
      <c r="C205" s="45">
        <v>-4.00390625E-2</v>
      </c>
      <c r="D205" s="45">
        <v>4.7005208333333298E-2</v>
      </c>
      <c r="E205" s="45">
        <v>-0.99388020833333302</v>
      </c>
      <c r="F205" s="45">
        <v>-1.0349522122406E-2</v>
      </c>
      <c r="G205" s="46">
        <v>2.3920747635236199</v>
      </c>
      <c r="H205" s="45">
        <v>22.083224381887799</v>
      </c>
      <c r="I205" s="45">
        <v>15.718196437387601</v>
      </c>
      <c r="J205" s="45">
        <v>346.912716338618</v>
      </c>
      <c r="K205" s="45">
        <v>0.410221354166666</v>
      </c>
      <c r="L205" s="45">
        <f t="shared" si="1"/>
        <v>6.8953216496934058</v>
      </c>
    </row>
    <row r="209" spans="1:15" ht="18" x14ac:dyDescent="0.3">
      <c r="A209" s="38" t="s">
        <v>73</v>
      </c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</row>
    <row r="210" spans="1:15" ht="18" x14ac:dyDescent="0.3">
      <c r="A210" s="38" t="s">
        <v>55</v>
      </c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</row>
    <row r="211" spans="1:15" ht="18" x14ac:dyDescent="0.3">
      <c r="A211" s="38" t="s">
        <v>74</v>
      </c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</row>
    <row r="212" spans="1:15" ht="18" x14ac:dyDescent="0.3">
      <c r="A212" s="38" t="s">
        <v>75</v>
      </c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</row>
    <row r="213" spans="1:15" ht="43.2" x14ac:dyDescent="0.3">
      <c r="A213" s="42" t="s">
        <v>41</v>
      </c>
      <c r="B213" s="42" t="s">
        <v>42</v>
      </c>
      <c r="C213" s="42" t="s">
        <v>43</v>
      </c>
      <c r="D213" s="42" t="s">
        <v>44</v>
      </c>
      <c r="E213" s="42" t="s">
        <v>45</v>
      </c>
      <c r="F213" s="42" t="s">
        <v>46</v>
      </c>
      <c r="G213" s="43" t="s">
        <v>47</v>
      </c>
      <c r="H213" s="42" t="s">
        <v>48</v>
      </c>
      <c r="I213" s="42" t="s">
        <v>49</v>
      </c>
      <c r="J213" s="42" t="s">
        <v>50</v>
      </c>
      <c r="K213" s="42" t="s">
        <v>51</v>
      </c>
      <c r="L213" s="42" t="s">
        <v>76</v>
      </c>
    </row>
    <row r="214" spans="1:15" x14ac:dyDescent="0.3">
      <c r="A214" s="45">
        <v>0</v>
      </c>
      <c r="B214" s="45">
        <v>1000</v>
      </c>
      <c r="C214" s="45">
        <v>-6.25E-2</v>
      </c>
      <c r="D214" s="45">
        <v>5.2929687500000003E-2</v>
      </c>
      <c r="E214" s="45">
        <v>-1.02177734375</v>
      </c>
      <c r="F214" s="45">
        <v>-7.1333891662685696E-3</v>
      </c>
      <c r="G214" s="46">
        <v>5.4931778146415902E-4</v>
      </c>
      <c r="H214" s="45">
        <v>16.4783447041731</v>
      </c>
      <c r="I214" s="45">
        <v>5.0644176069325003E-2</v>
      </c>
      <c r="J214" s="45">
        <v>0.72924818858152995</v>
      </c>
      <c r="K214" s="45">
        <v>8.3984375E-2</v>
      </c>
      <c r="L214" s="45">
        <f t="shared" ref="L214:L228" si="2">(G214*1000)/J214</f>
        <v>0.75326588405059203</v>
      </c>
    </row>
    <row r="215" spans="1:15" x14ac:dyDescent="0.3">
      <c r="A215" s="45">
        <v>3.7350839424991902</v>
      </c>
      <c r="B215" s="45">
        <v>1050</v>
      </c>
      <c r="C215" s="45">
        <v>-4.4335937499999999E-2</v>
      </c>
      <c r="D215" s="45">
        <v>3.662109375E-2</v>
      </c>
      <c r="E215" s="45">
        <v>-1.01298828125</v>
      </c>
      <c r="F215" s="45">
        <v>-9.0217261702024293E-3</v>
      </c>
      <c r="G215" s="46">
        <v>2.2235916344045498E-2</v>
      </c>
      <c r="H215" s="45">
        <v>16.473553709108</v>
      </c>
      <c r="I215" s="45">
        <v>0.248228488806718</v>
      </c>
      <c r="J215" s="45">
        <v>4.0064112155768603</v>
      </c>
      <c r="K215" s="45">
        <v>8.203125E-2</v>
      </c>
      <c r="L215" s="45">
        <f t="shared" si="2"/>
        <v>5.5500833907394789</v>
      </c>
    </row>
    <row r="216" spans="1:15" x14ac:dyDescent="0.3">
      <c r="A216" s="45">
        <v>7.2350799424996604</v>
      </c>
      <c r="B216" s="45">
        <v>1100</v>
      </c>
      <c r="C216" s="45">
        <v>-3.4472656249999997E-2</v>
      </c>
      <c r="D216" s="45">
        <v>3.0078125000000001E-2</v>
      </c>
      <c r="E216" s="45">
        <v>-0.99912109375000002</v>
      </c>
      <c r="F216" s="45">
        <v>-6.5869560028024698E-3</v>
      </c>
      <c r="G216" s="46">
        <v>6.4324073673699994E-2</v>
      </c>
      <c r="H216" s="45">
        <v>16.467653145503999</v>
      </c>
      <c r="I216" s="45">
        <v>0.47000695033811601</v>
      </c>
      <c r="J216" s="45">
        <v>7.6483756937767602</v>
      </c>
      <c r="K216" s="45">
        <v>7.6171875E-2</v>
      </c>
      <c r="L216" s="45">
        <f t="shared" si="2"/>
        <v>8.4101613530881405</v>
      </c>
    </row>
    <row r="217" spans="1:15" x14ac:dyDescent="0.3">
      <c r="A217" s="45">
        <v>10.735535192498499</v>
      </c>
      <c r="B217" s="45">
        <v>1150</v>
      </c>
      <c r="C217" s="45">
        <v>-3.8769531250000003E-2</v>
      </c>
      <c r="D217" s="45">
        <v>3.3398437500000003E-2</v>
      </c>
      <c r="E217" s="45">
        <v>-1.0069335937499999</v>
      </c>
      <c r="F217" s="45">
        <v>-6.8273142639104101E-3</v>
      </c>
      <c r="G217" s="46">
        <v>0.124155033251879</v>
      </c>
      <c r="H217" s="45">
        <v>16.459373428989299</v>
      </c>
      <c r="I217" s="45">
        <v>0.73651947559711295</v>
      </c>
      <c r="J217" s="45">
        <v>12.0205378033366</v>
      </c>
      <c r="K217" s="45">
        <v>7.958984375E-2</v>
      </c>
      <c r="L217" s="45">
        <f t="shared" si="2"/>
        <v>10.328575583150421</v>
      </c>
    </row>
    <row r="218" spans="1:15" x14ac:dyDescent="0.3">
      <c r="A218" s="45">
        <v>14.2361099424997</v>
      </c>
      <c r="B218" s="45">
        <v>1200</v>
      </c>
      <c r="C218" s="45">
        <v>-4.0136718750000001E-2</v>
      </c>
      <c r="D218" s="45">
        <v>3.1542968749999997E-2</v>
      </c>
      <c r="E218" s="45">
        <v>-1.00166015625</v>
      </c>
      <c r="F218" s="45">
        <v>-7.5797140531406199E-3</v>
      </c>
      <c r="G218" s="46">
        <v>0.175817760033049</v>
      </c>
      <c r="H218" s="45">
        <v>16.450995513299802</v>
      </c>
      <c r="I218" s="45">
        <v>1.01879791695007</v>
      </c>
      <c r="J218" s="45">
        <v>16.6538531570096</v>
      </c>
      <c r="K218" s="45">
        <v>0.12197265625000001</v>
      </c>
      <c r="L218" s="45">
        <f t="shared" si="2"/>
        <v>10.557182075251298</v>
      </c>
    </row>
    <row r="219" spans="1:15" x14ac:dyDescent="0.3">
      <c r="A219" s="45">
        <v>17.735922692499098</v>
      </c>
      <c r="B219" s="45">
        <v>1250</v>
      </c>
      <c r="C219" s="45">
        <v>-3.955078125E-2</v>
      </c>
      <c r="D219" s="45">
        <v>3.1054687500000001E-2</v>
      </c>
      <c r="E219" s="45">
        <v>-1.0038085937500001</v>
      </c>
      <c r="F219" s="45">
        <v>-8.5654344656147102E-3</v>
      </c>
      <c r="G219" s="46">
        <v>0.23653022856921899</v>
      </c>
      <c r="H219" s="45">
        <v>16.4396374638678</v>
      </c>
      <c r="I219" s="45">
        <v>1.3586255186393099</v>
      </c>
      <c r="J219" s="45">
        <v>22.232328430809101</v>
      </c>
      <c r="K219" s="45">
        <v>9.5019531249999997E-2</v>
      </c>
      <c r="L219" s="45">
        <f t="shared" si="2"/>
        <v>10.639021877773283</v>
      </c>
      <c r="O219" t="s">
        <v>77</v>
      </c>
    </row>
    <row r="220" spans="1:15" x14ac:dyDescent="0.3">
      <c r="A220" s="45">
        <v>21.235842192498701</v>
      </c>
      <c r="B220" s="45">
        <v>1300</v>
      </c>
      <c r="C220" s="45">
        <v>-3.4472656249999997E-2</v>
      </c>
      <c r="D220" s="45">
        <v>3.0957031249999999E-2</v>
      </c>
      <c r="E220" s="45">
        <v>-1.0028320312500001</v>
      </c>
      <c r="F220" s="45">
        <v>-8.0700595627190494E-3</v>
      </c>
      <c r="G220" s="46">
        <v>0.296505408080109</v>
      </c>
      <c r="H220" s="45">
        <v>16.428350961395601</v>
      </c>
      <c r="I220" s="45">
        <v>1.6996097694096699</v>
      </c>
      <c r="J220" s="45">
        <v>27.842585937722198</v>
      </c>
      <c r="K220" s="45">
        <v>8.6132812500000003E-2</v>
      </c>
      <c r="L220" s="45">
        <f t="shared" si="2"/>
        <v>10.649348761761104</v>
      </c>
    </row>
    <row r="221" spans="1:15" x14ac:dyDescent="0.3">
      <c r="A221" s="45">
        <v>24.735835442499599</v>
      </c>
      <c r="B221" s="45">
        <v>1350</v>
      </c>
      <c r="C221" s="45">
        <v>-4.0625000000000001E-2</v>
      </c>
      <c r="D221" s="45">
        <v>3.8183593750000001E-2</v>
      </c>
      <c r="E221" s="45">
        <v>-1.0054687499999999</v>
      </c>
      <c r="F221" s="45">
        <v>-7.8382002550153092E-3</v>
      </c>
      <c r="G221" s="46">
        <v>0.37543252161075202</v>
      </c>
      <c r="H221" s="45">
        <v>16.411926928291901</v>
      </c>
      <c r="I221" s="45">
        <v>2.1887798271227998</v>
      </c>
      <c r="J221" s="45">
        <v>35.824612326198697</v>
      </c>
      <c r="K221" s="45">
        <v>8.7304687500000006E-2</v>
      </c>
      <c r="L221" s="45">
        <f t="shared" si="2"/>
        <v>10.479737176002782</v>
      </c>
    </row>
    <row r="222" spans="1:15" x14ac:dyDescent="0.3">
      <c r="A222" s="45">
        <v>28.236082192499001</v>
      </c>
      <c r="B222" s="45">
        <v>1400</v>
      </c>
      <c r="C222" s="45">
        <v>-3.4375000000000003E-2</v>
      </c>
      <c r="D222" s="45">
        <v>3.2617187499999999E-2</v>
      </c>
      <c r="E222" s="45">
        <v>-1.00361328125</v>
      </c>
      <c r="F222" s="45">
        <v>-6.3595044696696402E-3</v>
      </c>
      <c r="G222" s="46">
        <v>0.448051542126851</v>
      </c>
      <c r="H222" s="45">
        <v>16.3960083576975</v>
      </c>
      <c r="I222" s="45">
        <v>2.6875491640656</v>
      </c>
      <c r="J222" s="45">
        <v>43.975964421441098</v>
      </c>
      <c r="K222" s="45">
        <v>0.1162109375</v>
      </c>
      <c r="L222" s="45">
        <f t="shared" si="2"/>
        <v>10.188555226054286</v>
      </c>
    </row>
    <row r="223" spans="1:15" x14ac:dyDescent="0.3">
      <c r="A223" s="45">
        <v>31.735879942499199</v>
      </c>
      <c r="B223" s="45">
        <v>1450</v>
      </c>
      <c r="C223" s="45">
        <v>-3.9355468749999997E-2</v>
      </c>
      <c r="D223" s="45">
        <v>3.759765625E-2</v>
      </c>
      <c r="E223" s="45">
        <v>-1.00048828125</v>
      </c>
      <c r="F223" s="45">
        <v>-8.5814228409119703E-3</v>
      </c>
      <c r="G223" s="46">
        <v>0.52063083884259997</v>
      </c>
      <c r="H223" s="45">
        <v>16.376071204298398</v>
      </c>
      <c r="I223" s="45">
        <v>3.22071731920393</v>
      </c>
      <c r="J223" s="45">
        <v>52.666657196777898</v>
      </c>
      <c r="K223" s="45">
        <v>0.14863281249999999</v>
      </c>
      <c r="L223" s="45">
        <f t="shared" si="2"/>
        <v>9.8853974517002694</v>
      </c>
    </row>
    <row r="224" spans="1:15" x14ac:dyDescent="0.3">
      <c r="A224" s="45">
        <v>35.236272192499399</v>
      </c>
      <c r="B224" s="45">
        <v>1500</v>
      </c>
      <c r="C224" s="45">
        <v>-2.8613281250000001E-2</v>
      </c>
      <c r="D224" s="45">
        <v>2.9882812500000001E-2</v>
      </c>
      <c r="E224" s="45">
        <v>-1.001171875</v>
      </c>
      <c r="F224" s="45">
        <v>-7.5917558226020303E-3</v>
      </c>
      <c r="G224" s="46">
        <v>0.60352495456494804</v>
      </c>
      <c r="H224" s="45">
        <v>16.353810636341301</v>
      </c>
      <c r="I224" s="45">
        <v>3.9183625236630402</v>
      </c>
      <c r="J224" s="45">
        <v>63.931646842853802</v>
      </c>
      <c r="K224" s="45">
        <v>0.21425781250000001</v>
      </c>
      <c r="L224" s="45">
        <f t="shared" si="2"/>
        <v>9.4401596762935469</v>
      </c>
    </row>
    <row r="225" spans="1:12" x14ac:dyDescent="0.3">
      <c r="A225" s="45">
        <v>38.736313192499402</v>
      </c>
      <c r="B225" s="45">
        <v>1550</v>
      </c>
      <c r="C225" s="45">
        <v>-3.5742187500000001E-2</v>
      </c>
      <c r="D225" s="45">
        <v>3.6718750000000001E-2</v>
      </c>
      <c r="E225" s="45">
        <v>-1.0088867187499999</v>
      </c>
      <c r="F225" s="45">
        <v>-7.0386872357402199E-3</v>
      </c>
      <c r="G225" s="46">
        <v>0.70267595918884196</v>
      </c>
      <c r="H225" s="45">
        <v>16.328504049451801</v>
      </c>
      <c r="I225" s="45">
        <v>4.7381053449723902</v>
      </c>
      <c r="J225" s="45">
        <v>77.233256289078795</v>
      </c>
      <c r="K225" s="45">
        <v>0.47412109375</v>
      </c>
      <c r="L225" s="45">
        <f t="shared" si="2"/>
        <v>9.0981009082249997</v>
      </c>
    </row>
    <row r="226" spans="1:12" x14ac:dyDescent="0.3">
      <c r="A226" s="45">
        <v>42.236042692499701</v>
      </c>
      <c r="B226" s="45">
        <v>1600</v>
      </c>
      <c r="C226" s="45">
        <v>-3.2324218750000001E-2</v>
      </c>
      <c r="D226" s="45">
        <v>2.5976562500000001E-2</v>
      </c>
      <c r="E226" s="45">
        <v>-0.99980468749999996</v>
      </c>
      <c r="F226" s="45">
        <v>-5.0312456715951703E-3</v>
      </c>
      <c r="G226" s="46">
        <v>0.80506741464171805</v>
      </c>
      <c r="H226" s="45">
        <v>16.297213176781302</v>
      </c>
      <c r="I226" s="45">
        <v>5.6139760087358503</v>
      </c>
      <c r="J226" s="45">
        <v>91.650679758747401</v>
      </c>
      <c r="K226" s="45">
        <v>0.62841796875</v>
      </c>
      <c r="L226" s="45">
        <f t="shared" si="2"/>
        <v>8.7840855819171395</v>
      </c>
    </row>
    <row r="227" spans="1:12" x14ac:dyDescent="0.3">
      <c r="A227" s="45">
        <v>45.7364734424999</v>
      </c>
      <c r="B227" s="45">
        <v>1650</v>
      </c>
      <c r="C227" s="45">
        <v>-3.4570312499999999E-2</v>
      </c>
      <c r="D227" s="45">
        <v>3.6914062499999997E-2</v>
      </c>
      <c r="E227" s="45">
        <v>-1.002734375</v>
      </c>
      <c r="F227" s="45">
        <v>-4.0228867146658697E-3</v>
      </c>
      <c r="G227" s="46">
        <v>0.91824170042930897</v>
      </c>
      <c r="H227" s="45">
        <v>16.2618351202802</v>
      </c>
      <c r="I227" s="45">
        <v>6.6401959957059198</v>
      </c>
      <c r="J227" s="45">
        <v>107.85040720759299</v>
      </c>
      <c r="K227" s="45">
        <v>0.49326171875000002</v>
      </c>
      <c r="L227" s="45">
        <f t="shared" si="2"/>
        <v>8.5140309082176735</v>
      </c>
    </row>
    <row r="228" spans="1:12" x14ac:dyDescent="0.3">
      <c r="A228" s="45">
        <v>49.2367196924993</v>
      </c>
      <c r="B228" s="45">
        <v>1700</v>
      </c>
      <c r="C228" s="45">
        <v>-4.0625000000000001E-2</v>
      </c>
      <c r="D228" s="45">
        <v>3.7011718749999999E-2</v>
      </c>
      <c r="E228" s="45">
        <v>-1.00615234375</v>
      </c>
      <c r="F228" s="45">
        <v>-6.2155871908757196E-4</v>
      </c>
      <c r="G228" s="46">
        <v>1.0274408202491701</v>
      </c>
      <c r="H228" s="45">
        <v>16.224198715798899</v>
      </c>
      <c r="I228" s="45">
        <v>7.7092571968659698</v>
      </c>
      <c r="J228" s="45">
        <v>124.936782259748</v>
      </c>
      <c r="K228" s="45">
        <v>0.4287109375</v>
      </c>
      <c r="L228" s="45">
        <f t="shared" si="2"/>
        <v>8.2236856245671834</v>
      </c>
    </row>
    <row r="229" spans="1:12" x14ac:dyDescent="0.3">
      <c r="A229" s="47"/>
      <c r="B229" s="47">
        <f>B228+(((B230-B228)*(G229-G228))/(G230-G228))</f>
        <v>1726.6696980203315</v>
      </c>
      <c r="C229" s="47"/>
      <c r="D229" s="47"/>
      <c r="E229" s="47"/>
      <c r="F229" s="47"/>
      <c r="G229" s="47">
        <v>1.1000000000000001</v>
      </c>
      <c r="H229" s="47"/>
      <c r="I229" s="47"/>
      <c r="J229" s="47"/>
      <c r="K229" s="47"/>
      <c r="L229" s="47">
        <f>L228+(((L230-L228)*(G229-G228))/(G230-G228))</f>
        <v>8.1188441758100325</v>
      </c>
    </row>
    <row r="230" spans="1:12" x14ac:dyDescent="0.3">
      <c r="A230" s="50">
        <v>52.736183442498501</v>
      </c>
      <c r="B230" s="50">
        <v>1750</v>
      </c>
      <c r="C230" s="50">
        <v>-3.955078125E-2</v>
      </c>
      <c r="D230" s="50">
        <v>3.1152343749999999E-2</v>
      </c>
      <c r="E230" s="50">
        <v>-1.00263671875</v>
      </c>
      <c r="F230" s="50">
        <v>1.7787680278010701E-3</v>
      </c>
      <c r="G230" s="50">
        <v>1.16347381862717</v>
      </c>
      <c r="H230" s="50">
        <v>16.180044394200401</v>
      </c>
      <c r="I230" s="50">
        <v>8.9693460441336494</v>
      </c>
      <c r="J230" s="50">
        <v>144.9426858841</v>
      </c>
      <c r="K230" s="50">
        <v>0.46132812499999998</v>
      </c>
      <c r="L230" s="50">
        <f>(G230*1000)/J230</f>
        <v>8.0271302517293925</v>
      </c>
    </row>
    <row r="231" spans="1:12" x14ac:dyDescent="0.3">
      <c r="A231" s="47"/>
      <c r="B231" s="47">
        <f>B230+(((B232-B230)*(G231-G230))/(G232-G230))</f>
        <v>1763.4032963144191</v>
      </c>
      <c r="C231" s="47"/>
      <c r="D231" s="47"/>
      <c r="E231" s="47"/>
      <c r="F231" s="47"/>
      <c r="G231" s="47">
        <v>1.2</v>
      </c>
      <c r="H231" s="47"/>
      <c r="I231" s="47"/>
      <c r="J231" s="47"/>
      <c r="K231" s="47"/>
      <c r="L231" s="47">
        <f>L230+(((L232-L230)*(G231-G230))/(G232-G230))</f>
        <v>7.9734805047392712</v>
      </c>
    </row>
    <row r="232" spans="1:12" x14ac:dyDescent="0.3">
      <c r="A232" s="45">
        <v>56.237055192499</v>
      </c>
      <c r="B232" s="45">
        <v>1800</v>
      </c>
      <c r="C232" s="45">
        <v>-3.3593749999999999E-2</v>
      </c>
      <c r="D232" s="45">
        <v>3.4570312499999999E-2</v>
      </c>
      <c r="E232" s="45">
        <v>-1</v>
      </c>
      <c r="F232" s="45">
        <v>5.7714407658718001E-3</v>
      </c>
      <c r="G232" s="46">
        <v>1.2997320215199</v>
      </c>
      <c r="H232" s="45">
        <v>16.135614940764199</v>
      </c>
      <c r="I232" s="45">
        <v>10.3184559287523</v>
      </c>
      <c r="J232" s="45">
        <v>166.05762628891</v>
      </c>
      <c r="K232" s="45">
        <v>0.50732421875</v>
      </c>
      <c r="L232" s="45">
        <f>(G232*1000)/J232</f>
        <v>7.8269938609058709</v>
      </c>
    </row>
    <row r="233" spans="1:12" x14ac:dyDescent="0.3">
      <c r="A233" s="47"/>
      <c r="B233" s="47">
        <f>B232+(((B234-B232)*(G233-G232))/(G234-G232))</f>
        <v>1800.1067937273508</v>
      </c>
      <c r="C233" s="47"/>
      <c r="D233" s="47"/>
      <c r="E233" s="47"/>
      <c r="F233" s="47"/>
      <c r="G233" s="47">
        <v>1.3</v>
      </c>
      <c r="H233" s="47"/>
      <c r="I233" s="47"/>
      <c r="J233" s="47"/>
      <c r="K233" s="47"/>
      <c r="L233" s="47">
        <f>L232+(((L234-L232)*(G233-G232))/(G234-G232))</f>
        <v>7.826350703731463</v>
      </c>
    </row>
    <row r="234" spans="1:12" x14ac:dyDescent="0.3">
      <c r="A234" s="45">
        <v>59.736820942499101</v>
      </c>
      <c r="B234" s="45">
        <v>1850</v>
      </c>
      <c r="C234" s="45">
        <v>-3.9843749999999997E-2</v>
      </c>
      <c r="D234" s="45">
        <v>3.1152343749999999E-2</v>
      </c>
      <c r="E234" s="45">
        <v>-1.0042968750000001</v>
      </c>
      <c r="F234" s="45">
        <v>7.3240323118828003E-3</v>
      </c>
      <c r="G234" s="46">
        <v>1.42519748037589</v>
      </c>
      <c r="H234" s="45">
        <v>16.082774569266299</v>
      </c>
      <c r="I234" s="45">
        <v>11.777691710708201</v>
      </c>
      <c r="J234" s="45">
        <v>189.37305354463501</v>
      </c>
      <c r="K234" s="45">
        <v>0.56748046875000002</v>
      </c>
      <c r="L234" s="45">
        <f>(G234*1000)/J234</f>
        <v>7.5258726291804381</v>
      </c>
    </row>
    <row r="235" spans="1:12" x14ac:dyDescent="0.3">
      <c r="A235" s="45">
        <v>63.237288942499397</v>
      </c>
      <c r="B235" s="45">
        <v>1900</v>
      </c>
      <c r="C235" s="45">
        <v>-4.9218749999999999E-2</v>
      </c>
      <c r="D235" s="45">
        <v>3.3984374999999997E-2</v>
      </c>
      <c r="E235" s="45">
        <v>-0.99833984374999996</v>
      </c>
      <c r="F235" s="45">
        <v>1.1790276786199899E-2</v>
      </c>
      <c r="G235" s="46">
        <v>1.5686566831200901</v>
      </c>
      <c r="H235" s="45">
        <v>16.026230553289601</v>
      </c>
      <c r="I235" s="45">
        <v>13.456079226259799</v>
      </c>
      <c r="J235" s="45">
        <v>215.531599638773</v>
      </c>
      <c r="K235" s="45">
        <v>0.65341796875000002</v>
      </c>
      <c r="L235" s="45">
        <f>(G235*1000)/J235</f>
        <v>7.2780821269323379</v>
      </c>
    </row>
    <row r="236" spans="1:12" x14ac:dyDescent="0.3">
      <c r="A236" s="45">
        <v>66.737283692499403</v>
      </c>
      <c r="B236" s="45">
        <v>1950</v>
      </c>
      <c r="C236" s="45">
        <v>-3.9160156250000001E-2</v>
      </c>
      <c r="D236" s="45">
        <v>3.7695312500000001E-2</v>
      </c>
      <c r="E236" s="45">
        <v>-1.0035156249999999</v>
      </c>
      <c r="F236" s="45">
        <v>1.1743939521466599E-2</v>
      </c>
      <c r="G236" s="46">
        <v>1.69681944423614</v>
      </c>
      <c r="H236" s="45">
        <v>15.966498544154801</v>
      </c>
      <c r="I236" s="45">
        <v>15.1085986283588</v>
      </c>
      <c r="J236" s="45">
        <v>241.10753061406101</v>
      </c>
      <c r="K236" s="45">
        <v>0.83183593749999996</v>
      </c>
      <c r="L236" s="45">
        <f>(G236*1000)/J236</f>
        <v>7.0376045074768987</v>
      </c>
    </row>
    <row r="237" spans="1:12" x14ac:dyDescent="0.3">
      <c r="A237" s="45">
        <v>70.237201442499597</v>
      </c>
      <c r="B237" s="45">
        <v>2000</v>
      </c>
      <c r="C237" s="45">
        <v>-2.6269531249999999E-2</v>
      </c>
      <c r="D237" s="45">
        <v>3.3886718750000003E-2</v>
      </c>
      <c r="E237" s="45">
        <v>-1.00712890625</v>
      </c>
      <c r="F237" s="45">
        <v>8.0252783437387096E-3</v>
      </c>
      <c r="G237" s="46">
        <v>1.81488405719582</v>
      </c>
      <c r="H237" s="45">
        <v>15.914923246469399</v>
      </c>
      <c r="I237" s="45">
        <v>16.467381265863299</v>
      </c>
      <c r="J237" s="45">
        <v>261.90040517994902</v>
      </c>
      <c r="K237" s="45">
        <v>1.0796874999999999</v>
      </c>
      <c r="L237" s="45">
        <f>(G237*1000)/J237</f>
        <v>6.9296725827851713</v>
      </c>
    </row>
    <row r="239" spans="1:12" ht="18" x14ac:dyDescent="0.3">
      <c r="A239" s="38" t="s">
        <v>73</v>
      </c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</row>
    <row r="240" spans="1:12" ht="18" x14ac:dyDescent="0.3">
      <c r="A240" s="38" t="s">
        <v>55</v>
      </c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</row>
    <row r="241" spans="1:12" ht="18" x14ac:dyDescent="0.3">
      <c r="A241" s="38" t="s">
        <v>38</v>
      </c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</row>
    <row r="242" spans="1:12" ht="18" x14ac:dyDescent="0.3">
      <c r="A242" s="38" t="s">
        <v>39</v>
      </c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</row>
    <row r="243" spans="1:12" ht="43.2" x14ac:dyDescent="0.3">
      <c r="A243" s="42" t="s">
        <v>41</v>
      </c>
      <c r="B243" s="42" t="s">
        <v>42</v>
      </c>
      <c r="C243" s="42" t="s">
        <v>43</v>
      </c>
      <c r="D243" s="42" t="s">
        <v>44</v>
      </c>
      <c r="E243" s="42" t="s">
        <v>45</v>
      </c>
      <c r="F243" s="42" t="s">
        <v>46</v>
      </c>
      <c r="G243" s="51" t="s">
        <v>47</v>
      </c>
      <c r="H243" s="42" t="s">
        <v>48</v>
      </c>
      <c r="I243" s="42" t="s">
        <v>49</v>
      </c>
      <c r="J243" s="42" t="s">
        <v>50</v>
      </c>
      <c r="K243" s="42" t="s">
        <v>51</v>
      </c>
      <c r="L243" s="42" t="s">
        <v>76</v>
      </c>
    </row>
    <row r="244" spans="1:12" x14ac:dyDescent="0.3">
      <c r="A244" s="45">
        <v>0.33235049999989502</v>
      </c>
      <c r="B244" s="45">
        <v>1000</v>
      </c>
      <c r="C244" s="45">
        <v>-6.25E-2</v>
      </c>
      <c r="D244" s="45">
        <v>5.2148437499999999E-2</v>
      </c>
      <c r="E244" s="45">
        <v>-1.0203125</v>
      </c>
      <c r="F244" s="45">
        <v>-1.9859906327413001E-4</v>
      </c>
      <c r="G244" s="46">
        <v>1.00772674703879E-3</v>
      </c>
      <c r="H244" s="45">
        <v>16.415404636894699</v>
      </c>
      <c r="I244" s="45">
        <v>4.6276214229835702E-2</v>
      </c>
      <c r="J244" s="45">
        <v>0.75964275461133202</v>
      </c>
      <c r="K244" s="45">
        <v>5.859375E-2</v>
      </c>
      <c r="L244" s="45">
        <f t="shared" ref="L244:L255" si="3">(G244*1000)/J244</f>
        <v>1.3265798178439669</v>
      </c>
    </row>
    <row r="245" spans="1:12" x14ac:dyDescent="0.3">
      <c r="A245" s="45">
        <v>0.42740049999989499</v>
      </c>
      <c r="B245" s="45">
        <v>1048</v>
      </c>
      <c r="C245" s="45">
        <v>-3.5253906250000001E-2</v>
      </c>
      <c r="D245" s="45">
        <v>3.6230468750000001E-2</v>
      </c>
      <c r="E245" s="45">
        <v>-1.00703125</v>
      </c>
      <c r="F245" s="45">
        <v>-4.7887116023224101E-4</v>
      </c>
      <c r="G245" s="46">
        <v>2.8643290534851099E-2</v>
      </c>
      <c r="H245" s="45">
        <v>16.4095919932399</v>
      </c>
      <c r="I245" s="45">
        <v>0.25563222091108601</v>
      </c>
      <c r="J245" s="45">
        <v>4.1948205483332499</v>
      </c>
      <c r="K245" s="45">
        <v>6.4160156250000003E-2</v>
      </c>
      <c r="L245" s="45">
        <f t="shared" si="3"/>
        <v>6.8282516986887769</v>
      </c>
    </row>
    <row r="246" spans="1:12" x14ac:dyDescent="0.3">
      <c r="A246" s="45">
        <v>3.3929502499999402</v>
      </c>
      <c r="B246" s="45">
        <v>1095</v>
      </c>
      <c r="C246" s="45">
        <v>-3.8671875000000001E-2</v>
      </c>
      <c r="D246" s="45">
        <v>3.6035156249999999E-2</v>
      </c>
      <c r="E246" s="45">
        <v>-1.0107421875</v>
      </c>
      <c r="F246" s="45">
        <v>3.06607034620484E-5</v>
      </c>
      <c r="G246" s="46">
        <v>8.1398683500445296E-2</v>
      </c>
      <c r="H246" s="45">
        <v>16.401832078324301</v>
      </c>
      <c r="I246" s="45">
        <v>0.47719487607533301</v>
      </c>
      <c r="J246" s="45">
        <v>7.8268684714774297</v>
      </c>
      <c r="K246" s="45">
        <v>7.9687499999999994E-2</v>
      </c>
      <c r="L246" s="45">
        <f t="shared" si="3"/>
        <v>10.399904354733609</v>
      </c>
    </row>
    <row r="247" spans="1:12" x14ac:dyDescent="0.3">
      <c r="A247" s="45">
        <v>6.0208002499999402</v>
      </c>
      <c r="B247" s="45">
        <v>1143</v>
      </c>
      <c r="C247" s="45">
        <v>-4.1210937500000003E-2</v>
      </c>
      <c r="D247" s="45">
        <v>3.6816406250000003E-2</v>
      </c>
      <c r="E247" s="45">
        <v>-0.99892578124999998</v>
      </c>
      <c r="F247" s="45">
        <v>9.5354730158326E-4</v>
      </c>
      <c r="G247" s="46">
        <v>0.14441934101630999</v>
      </c>
      <c r="H247" s="45">
        <v>16.392786482752101</v>
      </c>
      <c r="I247" s="45">
        <v>0.73782212518136603</v>
      </c>
      <c r="J247" s="45">
        <v>12.0949607124265</v>
      </c>
      <c r="K247" s="45">
        <v>8.203125E-2</v>
      </c>
      <c r="L247" s="45">
        <f t="shared" si="3"/>
        <v>11.940455570718136</v>
      </c>
    </row>
    <row r="248" spans="1:12" x14ac:dyDescent="0.3">
      <c r="A248" s="45">
        <v>8.6645002500000405</v>
      </c>
      <c r="B248" s="45">
        <v>1190</v>
      </c>
      <c r="C248" s="45">
        <v>-3.8867187499999997E-2</v>
      </c>
      <c r="D248" s="45">
        <v>4.150390625E-2</v>
      </c>
      <c r="E248" s="45">
        <v>-1.006640625</v>
      </c>
      <c r="F248" s="45">
        <v>-3.1751128817801601E-5</v>
      </c>
      <c r="G248" s="46">
        <v>0.214535507961955</v>
      </c>
      <c r="H248" s="45">
        <v>16.3792724879475</v>
      </c>
      <c r="I248" s="45">
        <v>1.0660829377375001</v>
      </c>
      <c r="J248" s="45">
        <v>17.4616623564545</v>
      </c>
      <c r="K248" s="45">
        <v>7.5292968749999994E-2</v>
      </c>
      <c r="L248" s="45">
        <f t="shared" si="3"/>
        <v>12.286087291262648</v>
      </c>
    </row>
    <row r="249" spans="1:12" x14ac:dyDescent="0.3">
      <c r="A249" s="45">
        <v>11.3277004999998</v>
      </c>
      <c r="B249" s="45">
        <v>1238</v>
      </c>
      <c r="C249" s="45">
        <v>-3.6328125000000003E-2</v>
      </c>
      <c r="D249" s="45">
        <v>3.662109375E-2</v>
      </c>
      <c r="E249" s="45">
        <v>-1.00712890625</v>
      </c>
      <c r="F249" s="45">
        <v>8.32089490527015E-4</v>
      </c>
      <c r="G249" s="46">
        <v>0.287853140682713</v>
      </c>
      <c r="H249" s="45">
        <v>16.3632810585461</v>
      </c>
      <c r="I249" s="45">
        <v>1.4308747083373701</v>
      </c>
      <c r="J249" s="45">
        <v>23.4138056088889</v>
      </c>
      <c r="K249" s="45">
        <v>0.10576171875</v>
      </c>
      <c r="L249" s="45">
        <f t="shared" si="3"/>
        <v>12.29416291785695</v>
      </c>
    </row>
    <row r="250" spans="1:12" x14ac:dyDescent="0.3">
      <c r="A250" s="45">
        <v>13.9755004999999</v>
      </c>
      <c r="B250" s="45">
        <v>1286</v>
      </c>
      <c r="C250" s="45">
        <v>-2.7246093749999999E-2</v>
      </c>
      <c r="D250" s="45">
        <v>1.30859375E-2</v>
      </c>
      <c r="E250" s="45">
        <v>-0.96787109375000002</v>
      </c>
      <c r="F250" s="45">
        <v>1.5948615445947199E-3</v>
      </c>
      <c r="G250" s="46">
        <v>0.36904082109049502</v>
      </c>
      <c r="H250" s="45">
        <v>16.346779449930299</v>
      </c>
      <c r="I250" s="45">
        <v>1.8482393931116501</v>
      </c>
      <c r="J250" s="45">
        <v>30.212761686878199</v>
      </c>
      <c r="K250" s="45">
        <v>9.3359374999999994E-2</v>
      </c>
      <c r="L250" s="45">
        <f t="shared" si="3"/>
        <v>12.214733128841191</v>
      </c>
    </row>
    <row r="251" spans="1:12" x14ac:dyDescent="0.3">
      <c r="A251" s="45">
        <v>16.579700249999899</v>
      </c>
      <c r="B251" s="45">
        <v>1333</v>
      </c>
      <c r="C251" s="45">
        <v>-3.5839843750000003E-2</v>
      </c>
      <c r="D251" s="45">
        <v>4.1308593749999997E-2</v>
      </c>
      <c r="E251" s="45">
        <v>-1.01416015625</v>
      </c>
      <c r="F251" s="45">
        <v>1.03803779172061E-3</v>
      </c>
      <c r="G251" s="46">
        <v>0.46770186057292301</v>
      </c>
      <c r="H251" s="45">
        <v>16.323776288507499</v>
      </c>
      <c r="I251" s="45">
        <v>2.4532827508290498</v>
      </c>
      <c r="J251" s="45">
        <v>40.0468358491148</v>
      </c>
      <c r="K251" s="45">
        <v>7.2460937500000003E-2</v>
      </c>
      <c r="L251" s="45">
        <f t="shared" si="3"/>
        <v>11.67887176742482</v>
      </c>
    </row>
    <row r="252" spans="1:12" x14ac:dyDescent="0.3">
      <c r="A252" s="45">
        <v>19.21525025</v>
      </c>
      <c r="B252" s="45">
        <v>1381</v>
      </c>
      <c r="C252" s="45">
        <v>-2.6757812499999999E-2</v>
      </c>
      <c r="D252" s="45">
        <v>1.9726562499999999E-2</v>
      </c>
      <c r="E252" s="45">
        <v>-1.00029296875</v>
      </c>
      <c r="F252" s="45">
        <v>2.3527510885806898E-3</v>
      </c>
      <c r="G252" s="46">
        <v>0.59566719915279798</v>
      </c>
      <c r="H252" s="45">
        <v>16.2917801277489</v>
      </c>
      <c r="I252" s="45">
        <v>3.2465275492254801</v>
      </c>
      <c r="J252" s="45">
        <v>52.891702813410902</v>
      </c>
      <c r="K252" s="45">
        <v>0.13125000000000001</v>
      </c>
      <c r="L252" s="45">
        <f t="shared" si="3"/>
        <v>11.262015920609842</v>
      </c>
    </row>
    <row r="253" spans="1:12" x14ac:dyDescent="0.3">
      <c r="A253" s="45">
        <v>21.851150000000001</v>
      </c>
      <c r="B253" s="45">
        <v>1429</v>
      </c>
      <c r="C253" s="45">
        <v>-4.0234375000000003E-2</v>
      </c>
      <c r="D253" s="45">
        <v>4.2187500000000003E-2</v>
      </c>
      <c r="E253" s="45">
        <v>-1.00146484375</v>
      </c>
      <c r="F253" s="45">
        <v>4.0756838422720499E-3</v>
      </c>
      <c r="G253" s="46">
        <v>0.73724765410519499</v>
      </c>
      <c r="H253" s="45">
        <v>16.250769351596698</v>
      </c>
      <c r="I253" s="45">
        <v>4.2742308592225999</v>
      </c>
      <c r="J253" s="45">
        <v>69.459537062751593</v>
      </c>
      <c r="K253" s="45">
        <v>8.2812499999999997E-2</v>
      </c>
      <c r="L253" s="45">
        <f t="shared" si="3"/>
        <v>10.614059426269224</v>
      </c>
    </row>
    <row r="254" spans="1:12" x14ac:dyDescent="0.3">
      <c r="A254" s="45">
        <v>24.504049999999999</v>
      </c>
      <c r="B254" s="45">
        <v>1476</v>
      </c>
      <c r="C254" s="45">
        <v>-3.7695312500000001E-2</v>
      </c>
      <c r="D254" s="45">
        <v>3.7695312500000001E-2</v>
      </c>
      <c r="E254" s="45">
        <v>-1.00751953125</v>
      </c>
      <c r="F254" s="45">
        <v>3.84274499796727E-3</v>
      </c>
      <c r="G254" s="46">
        <v>0.89387875096856295</v>
      </c>
      <c r="H254" s="45">
        <v>16.201535406105901</v>
      </c>
      <c r="I254" s="45">
        <v>5.4602332101019497</v>
      </c>
      <c r="J254" s="45">
        <v>88.464166233740201</v>
      </c>
      <c r="K254" s="45">
        <v>0.28085937500000002</v>
      </c>
      <c r="L254" s="45">
        <f t="shared" si="3"/>
        <v>10.104416161078765</v>
      </c>
    </row>
    <row r="255" spans="1:12" x14ac:dyDescent="0.3">
      <c r="A255" s="45">
        <v>27.121099999999998</v>
      </c>
      <c r="B255" s="45">
        <v>1524</v>
      </c>
      <c r="C255" s="45">
        <v>-4.4726562499999997E-2</v>
      </c>
      <c r="D255" s="45">
        <v>6.0839843749999997E-2</v>
      </c>
      <c r="E255" s="45">
        <v>-1.008984375</v>
      </c>
      <c r="F255" s="45">
        <v>3.3161860230541502E-3</v>
      </c>
      <c r="G255" s="46">
        <v>1.0453011551985301</v>
      </c>
      <c r="H255" s="45">
        <v>16.1494546783393</v>
      </c>
      <c r="I255" s="45">
        <v>6.7316614938462802</v>
      </c>
      <c r="J255" s="45">
        <v>108.712650886985</v>
      </c>
      <c r="K255" s="45">
        <v>0.18466796874999999</v>
      </c>
      <c r="L255" s="45">
        <f t="shared" si="3"/>
        <v>9.6152669139233797</v>
      </c>
    </row>
    <row r="256" spans="1:12" x14ac:dyDescent="0.3">
      <c r="A256" s="47"/>
      <c r="B256" s="47">
        <f>B255+(((B257-B255)*(G256-G255))/(G257-G255))</f>
        <v>1540.9035111246342</v>
      </c>
      <c r="C256" s="47"/>
      <c r="D256" s="47"/>
      <c r="E256" s="47"/>
      <c r="F256" s="47"/>
      <c r="G256" s="47">
        <v>1.1000000000000001</v>
      </c>
      <c r="H256" s="47"/>
      <c r="I256" s="47"/>
      <c r="J256" s="47"/>
      <c r="K256" s="47"/>
      <c r="L256" s="47">
        <f>L255+(((L257-L255)*(G256-G255))/(G257-G255))</f>
        <v>9.4664032808445349</v>
      </c>
    </row>
    <row r="257" spans="1:12" x14ac:dyDescent="0.3">
      <c r="A257" s="50">
        <v>29.738600249999902</v>
      </c>
      <c r="B257" s="50">
        <v>1571</v>
      </c>
      <c r="C257" s="50">
        <v>-3.5449218749999997E-2</v>
      </c>
      <c r="D257" s="50">
        <v>3.9160156250000001E-2</v>
      </c>
      <c r="E257" s="50">
        <v>-1.0010742187499999</v>
      </c>
      <c r="F257" s="50">
        <v>3.3959209211238701E-3</v>
      </c>
      <c r="G257" s="50">
        <v>1.19739060494146</v>
      </c>
      <c r="H257" s="50">
        <v>16.091818560098201</v>
      </c>
      <c r="I257" s="50">
        <v>8.0868426630194499</v>
      </c>
      <c r="J257" s="50">
        <v>130.132008380672</v>
      </c>
      <c r="K257" s="50">
        <v>0.28642578125000001</v>
      </c>
      <c r="L257" s="50">
        <f>(G257*1000)/J257</f>
        <v>9.2013534551680962</v>
      </c>
    </row>
    <row r="258" spans="1:12" x14ac:dyDescent="0.3">
      <c r="A258" s="47"/>
      <c r="B258" s="47">
        <f>B257+(((B260-B257)*(G258-G257))/(G260-G257))</f>
        <v>1571.8122193678671</v>
      </c>
      <c r="C258" s="47"/>
      <c r="D258" s="47"/>
      <c r="E258" s="47"/>
      <c r="F258" s="47"/>
      <c r="G258" s="47">
        <v>1.2</v>
      </c>
      <c r="H258" s="47"/>
      <c r="I258" s="47"/>
      <c r="J258" s="47"/>
      <c r="K258" s="47"/>
      <c r="L258" s="47">
        <f>L257+(((L260-L257)*(G258-G257))/(G260-G257))</f>
        <v>9.1943160717966617</v>
      </c>
    </row>
    <row r="259" spans="1:12" x14ac:dyDescent="0.3">
      <c r="A259" s="47"/>
      <c r="B259" s="47">
        <f>B258+(((B260-B258)*(G259-G258))/(G260-G258))</f>
        <v>1602.938949879938</v>
      </c>
      <c r="C259" s="47"/>
      <c r="D259" s="47"/>
      <c r="E259" s="47"/>
      <c r="F259" s="47"/>
      <c r="G259" s="47">
        <v>1.3</v>
      </c>
      <c r="H259" s="47"/>
      <c r="I259" s="47"/>
      <c r="J259" s="47"/>
      <c r="K259" s="47"/>
      <c r="L259" s="47">
        <f>L258+(((L260-L258)*(G259-G258))/(G260-G258))</f>
        <v>8.9246220157585796</v>
      </c>
    </row>
    <row r="260" spans="1:12" x14ac:dyDescent="0.3">
      <c r="A260" s="45">
        <v>32.427800749999797</v>
      </c>
      <c r="B260" s="45">
        <v>1619</v>
      </c>
      <c r="C260" s="45">
        <v>-3.4570312499999999E-2</v>
      </c>
      <c r="D260" s="45">
        <v>3.5742187500000001E-2</v>
      </c>
      <c r="E260" s="45">
        <v>-1.001953125</v>
      </c>
      <c r="F260" s="45">
        <v>4.5369510029921803E-3</v>
      </c>
      <c r="G260" s="46">
        <v>1.35159889861813</v>
      </c>
      <c r="H260" s="45">
        <v>16.029606302000701</v>
      </c>
      <c r="I260" s="45">
        <v>9.5975484578159005</v>
      </c>
      <c r="J260" s="45">
        <v>153.844927831566</v>
      </c>
      <c r="K260" s="45">
        <v>0.71230468749999998</v>
      </c>
      <c r="L260" s="45">
        <f t="shared" ref="L260:L268" si="4">(G260*1000)/J260</f>
        <v>8.7854628532043684</v>
      </c>
    </row>
    <row r="261" spans="1:12" x14ac:dyDescent="0.3">
      <c r="A261" s="45">
        <v>35.079550999999803</v>
      </c>
      <c r="B261" s="45">
        <v>1667</v>
      </c>
      <c r="C261" s="45">
        <v>-4.6582031250000003E-2</v>
      </c>
      <c r="D261" s="45">
        <v>3.6718750000000001E-2</v>
      </c>
      <c r="E261" s="45">
        <v>-1.0041015625</v>
      </c>
      <c r="F261" s="45">
        <v>2.8811321768071798E-3</v>
      </c>
      <c r="G261" s="46">
        <v>1.49885258044957</v>
      </c>
      <c r="H261" s="45">
        <v>15.962562683363201</v>
      </c>
      <c r="I261" s="45">
        <v>11.1565092607257</v>
      </c>
      <c r="J261" s="45">
        <v>178.08646554983301</v>
      </c>
      <c r="K261" s="45">
        <v>0.73847656250000004</v>
      </c>
      <c r="L261" s="45">
        <f t="shared" si="4"/>
        <v>8.4164317362464249</v>
      </c>
    </row>
    <row r="262" spans="1:12" x14ac:dyDescent="0.3">
      <c r="A262" s="45">
        <v>37.762200249999999</v>
      </c>
      <c r="B262" s="45">
        <v>1714</v>
      </c>
      <c r="C262" s="45">
        <v>-3.8769531250000003E-2</v>
      </c>
      <c r="D262" s="45">
        <v>3.61328125E-2</v>
      </c>
      <c r="E262" s="45">
        <v>-0.99873046875000004</v>
      </c>
      <c r="F262" s="45">
        <v>2.5693196351806798E-3</v>
      </c>
      <c r="G262" s="46">
        <v>1.6592331305467201</v>
      </c>
      <c r="H262" s="45">
        <v>15.8871592840006</v>
      </c>
      <c r="I262" s="45">
        <v>12.9140724747151</v>
      </c>
      <c r="J262" s="45">
        <v>205.16794170589</v>
      </c>
      <c r="K262" s="45">
        <v>0.45458984375</v>
      </c>
      <c r="L262" s="45">
        <f t="shared" si="4"/>
        <v>8.0871948938555178</v>
      </c>
    </row>
    <row r="263" spans="1:12" x14ac:dyDescent="0.3">
      <c r="A263" s="45">
        <v>40.482550249999903</v>
      </c>
      <c r="B263" s="45">
        <v>1762</v>
      </c>
      <c r="C263" s="45">
        <v>-4.6972656250000001E-2</v>
      </c>
      <c r="D263" s="45">
        <v>3.7988281249999999E-2</v>
      </c>
      <c r="E263" s="45">
        <v>-1.0044921874999999</v>
      </c>
      <c r="F263" s="45">
        <v>4.1015635124605999E-3</v>
      </c>
      <c r="G263" s="46">
        <v>1.79901930030822</v>
      </c>
      <c r="H263" s="45">
        <v>15.812049073881701</v>
      </c>
      <c r="I263" s="45">
        <v>14.5836909651049</v>
      </c>
      <c r="J263" s="45">
        <v>230.59801874950401</v>
      </c>
      <c r="K263" s="45">
        <v>0.36806640624999998</v>
      </c>
      <c r="L263" s="45">
        <f t="shared" si="4"/>
        <v>7.8015384089768531</v>
      </c>
    </row>
    <row r="264" spans="1:12" x14ac:dyDescent="0.3">
      <c r="A264" s="45">
        <v>43.111000749999803</v>
      </c>
      <c r="B264" s="45">
        <v>1810</v>
      </c>
      <c r="C264" s="45">
        <v>-3.22265625E-2</v>
      </c>
      <c r="D264" s="45">
        <v>2.6171875000000001E-2</v>
      </c>
      <c r="E264" s="45">
        <v>-0.99785156249999996</v>
      </c>
      <c r="F264" s="45">
        <v>5.0722203678251598E-3</v>
      </c>
      <c r="G264" s="46">
        <v>1.9549138621964199</v>
      </c>
      <c r="H264" s="45">
        <v>15.7333571716064</v>
      </c>
      <c r="I264" s="45">
        <v>16.461915182164201</v>
      </c>
      <c r="J264" s="45">
        <v>259.00119198055501</v>
      </c>
      <c r="K264" s="45">
        <v>0.39384765625000001</v>
      </c>
      <c r="L264" s="45">
        <f t="shared" si="4"/>
        <v>7.5478952326334809</v>
      </c>
    </row>
    <row r="265" spans="1:12" x14ac:dyDescent="0.3">
      <c r="A265" s="45">
        <v>45.713450249999902</v>
      </c>
      <c r="B265" s="45">
        <v>1857</v>
      </c>
      <c r="C265" s="45">
        <v>-4.248046875E-2</v>
      </c>
      <c r="D265" s="45">
        <v>5.517578125E-2</v>
      </c>
      <c r="E265" s="45">
        <v>-1.0072265625000001</v>
      </c>
      <c r="F265" s="45">
        <v>4.0098663775161502E-3</v>
      </c>
      <c r="G265" s="46">
        <v>2.1186204815076501</v>
      </c>
      <c r="H265" s="45">
        <v>15.651465732508001</v>
      </c>
      <c r="I265" s="45">
        <v>18.4909386133398</v>
      </c>
      <c r="J265" s="45">
        <v>289.41025576546201</v>
      </c>
      <c r="K265" s="45">
        <v>0.38408203125000001</v>
      </c>
      <c r="L265" s="45">
        <f t="shared" si="4"/>
        <v>7.3204747907226198</v>
      </c>
    </row>
    <row r="266" spans="1:12" x14ac:dyDescent="0.3">
      <c r="A266" s="45">
        <v>48.361500249999999</v>
      </c>
      <c r="B266" s="45">
        <v>1905</v>
      </c>
      <c r="C266" s="45">
        <v>-4.6191406249999997E-2</v>
      </c>
      <c r="D266" s="45">
        <v>4.7460937500000001E-2</v>
      </c>
      <c r="E266" s="45">
        <v>-1.0003906250000001</v>
      </c>
      <c r="F266" s="45">
        <v>3.2792061932609899E-3</v>
      </c>
      <c r="G266" s="46">
        <v>2.2466813807460402</v>
      </c>
      <c r="H266" s="45">
        <v>15.5670358172899</v>
      </c>
      <c r="I266" s="45">
        <v>20.581677716090201</v>
      </c>
      <c r="J266" s="45">
        <v>320.39572504391901</v>
      </c>
      <c r="K266" s="45">
        <v>0.44716796874999998</v>
      </c>
      <c r="L266" s="45">
        <f t="shared" si="4"/>
        <v>7.0122077329155097</v>
      </c>
    </row>
    <row r="267" spans="1:12" x14ac:dyDescent="0.3">
      <c r="A267" s="45">
        <v>51.023050499999997</v>
      </c>
      <c r="B267" s="45">
        <v>1952</v>
      </c>
      <c r="C267" s="45">
        <v>-3.7304687500000003E-2</v>
      </c>
      <c r="D267" s="45">
        <v>3.8378906249999997E-2</v>
      </c>
      <c r="E267" s="45">
        <v>-0.99843749999999998</v>
      </c>
      <c r="F267" s="45">
        <v>5.57531074109348E-3</v>
      </c>
      <c r="G267" s="46">
        <v>2.4146733718718898</v>
      </c>
      <c r="H267" s="45">
        <v>15.466843126388101</v>
      </c>
      <c r="I267" s="45">
        <v>23.070935519620601</v>
      </c>
      <c r="J267" s="45">
        <v>356.83457147880199</v>
      </c>
      <c r="K267" s="45">
        <v>0.55214843749999998</v>
      </c>
      <c r="L267" s="45">
        <f t="shared" si="4"/>
        <v>6.7669266513750195</v>
      </c>
    </row>
    <row r="268" spans="1:12" x14ac:dyDescent="0.3">
      <c r="A268" s="45">
        <v>53.694750499999898</v>
      </c>
      <c r="B268" s="45">
        <v>2000</v>
      </c>
      <c r="C268" s="45">
        <v>-4.3261718749999997E-2</v>
      </c>
      <c r="D268" s="45">
        <v>5.1855468750000001E-2</v>
      </c>
      <c r="E268" s="45">
        <v>-1.0009765625</v>
      </c>
      <c r="F268" s="45">
        <v>3.6115822419228302E-3</v>
      </c>
      <c r="G268" s="46">
        <v>2.52874916117739</v>
      </c>
      <c r="H268" s="45">
        <v>15.392335387623699</v>
      </c>
      <c r="I268" s="45">
        <v>24.705500743791099</v>
      </c>
      <c r="J268" s="45">
        <v>380.27532984421799</v>
      </c>
      <c r="K268" s="45">
        <v>0.71445312500000002</v>
      </c>
      <c r="L268" s="45">
        <f t="shared" si="4"/>
        <v>6.6497849392788817</v>
      </c>
    </row>
    <row r="270" spans="1:12" ht="18" x14ac:dyDescent="0.3">
      <c r="A270" s="38" t="s">
        <v>73</v>
      </c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</row>
    <row r="271" spans="1:12" ht="18" x14ac:dyDescent="0.3">
      <c r="A271" s="38" t="s">
        <v>55</v>
      </c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</row>
    <row r="272" spans="1:12" ht="18" x14ac:dyDescent="0.3">
      <c r="A272" s="38" t="s">
        <v>78</v>
      </c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</row>
    <row r="273" spans="1:12" ht="18" x14ac:dyDescent="0.3">
      <c r="A273" s="38" t="s">
        <v>39</v>
      </c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</row>
    <row r="274" spans="1:12" ht="43.2" x14ac:dyDescent="0.3">
      <c r="A274" s="42" t="s">
        <v>41</v>
      </c>
      <c r="B274" s="42" t="s">
        <v>42</v>
      </c>
      <c r="C274" s="42" t="s">
        <v>43</v>
      </c>
      <c r="D274" s="42" t="s">
        <v>44</v>
      </c>
      <c r="E274" s="42" t="s">
        <v>45</v>
      </c>
      <c r="F274" s="42" t="s">
        <v>46</v>
      </c>
      <c r="G274" s="43" t="s">
        <v>47</v>
      </c>
      <c r="H274" s="42" t="s">
        <v>48</v>
      </c>
      <c r="I274" s="42" t="s">
        <v>49</v>
      </c>
      <c r="J274" s="42" t="s">
        <v>50</v>
      </c>
      <c r="K274" s="42" t="s">
        <v>51</v>
      </c>
      <c r="L274" s="42" t="s">
        <v>76</v>
      </c>
    </row>
    <row r="275" spans="1:12" x14ac:dyDescent="0.3">
      <c r="A275" s="45">
        <v>0.45390033333996899</v>
      </c>
      <c r="B275" s="45">
        <v>1000</v>
      </c>
      <c r="C275" s="45">
        <v>-6.25E-2</v>
      </c>
      <c r="D275" s="45">
        <v>5.2343750000000001E-2</v>
      </c>
      <c r="E275" s="45">
        <v>-1.0201171874999999</v>
      </c>
      <c r="F275" s="45">
        <v>1.6389963236273499E-4</v>
      </c>
      <c r="G275" s="46">
        <v>6.6898733096986502E-4</v>
      </c>
      <c r="H275" s="45">
        <v>15.436293831226401</v>
      </c>
      <c r="I275" s="45">
        <v>3.75595037211175E-2</v>
      </c>
      <c r="J275" s="45">
        <v>0.57977967520125795</v>
      </c>
      <c r="K275" s="45">
        <v>9.5247395833333304E-2</v>
      </c>
      <c r="L275" s="45">
        <f t="shared" ref="L275:L285" si="5">(G275*1000)/J275</f>
        <v>1.153864751705276</v>
      </c>
    </row>
    <row r="276" spans="1:12" x14ac:dyDescent="0.3">
      <c r="A276" s="45">
        <v>0.76956700000564204</v>
      </c>
      <c r="B276" s="45">
        <v>1050</v>
      </c>
      <c r="C276" s="45">
        <v>-4.5182291666666603E-2</v>
      </c>
      <c r="D276" s="45">
        <v>4.0364583333333301E-2</v>
      </c>
      <c r="E276" s="45">
        <v>-1.01028645833333</v>
      </c>
      <c r="F276" s="45">
        <v>1.33040370012879E-3</v>
      </c>
      <c r="G276" s="46">
        <v>3.3302690479820901E-2</v>
      </c>
      <c r="H276" s="45">
        <v>15.429504049154</v>
      </c>
      <c r="I276" s="45">
        <v>0.241424985157878</v>
      </c>
      <c r="J276" s="45">
        <v>3.7250676907006399</v>
      </c>
      <c r="K276" s="45">
        <v>9.4270833333333304E-2</v>
      </c>
      <c r="L276" s="45">
        <f t="shared" si="5"/>
        <v>8.9401571313613015</v>
      </c>
    </row>
    <row r="277" spans="1:12" x14ac:dyDescent="0.3">
      <c r="A277" s="45">
        <v>5.2776001666724603</v>
      </c>
      <c r="B277" s="45">
        <v>1100</v>
      </c>
      <c r="C277" s="45">
        <v>-4.1536458333333297E-2</v>
      </c>
      <c r="D277" s="45">
        <v>3.5286458333333298E-2</v>
      </c>
      <c r="E277" s="45">
        <v>-1.0057942708333301</v>
      </c>
      <c r="F277" s="45">
        <v>5.3080186586765396E-4</v>
      </c>
      <c r="G277" s="46">
        <v>8.5830625848396402E-2</v>
      </c>
      <c r="H277" s="45">
        <v>15.4223600003605</v>
      </c>
      <c r="I277" s="45">
        <v>0.46260681905789403</v>
      </c>
      <c r="J277" s="45">
        <v>7.1344884148349701</v>
      </c>
      <c r="K277" s="45">
        <v>8.88671875E-2</v>
      </c>
      <c r="L277" s="45">
        <f t="shared" si="5"/>
        <v>12.030382678865388</v>
      </c>
    </row>
    <row r="278" spans="1:12" x14ac:dyDescent="0.3">
      <c r="A278" s="45">
        <v>10.231700000005899</v>
      </c>
      <c r="B278" s="45">
        <v>1150</v>
      </c>
      <c r="C278" s="45">
        <v>-3.7890624999999997E-2</v>
      </c>
      <c r="D278" s="45">
        <v>3.61328125E-2</v>
      </c>
      <c r="E278" s="45">
        <v>-0.99967447916666596</v>
      </c>
      <c r="F278" s="45">
        <v>6.0254424978556105E-4</v>
      </c>
      <c r="G278" s="46">
        <v>0.150315195667342</v>
      </c>
      <c r="H278" s="45">
        <v>15.4109304341605</v>
      </c>
      <c r="I278" s="45">
        <v>0.76660063204131201</v>
      </c>
      <c r="J278" s="45">
        <v>11.8140293474512</v>
      </c>
      <c r="K278" s="45">
        <v>9.5638020833333295E-2</v>
      </c>
      <c r="L278" s="45">
        <f t="shared" si="5"/>
        <v>12.723448642843564</v>
      </c>
    </row>
    <row r="279" spans="1:12" x14ac:dyDescent="0.3">
      <c r="A279" s="45">
        <v>15.1494668333411</v>
      </c>
      <c r="B279" s="45">
        <v>1200</v>
      </c>
      <c r="C279" s="45">
        <v>-3.5416666666666603E-2</v>
      </c>
      <c r="D279" s="45">
        <v>3.6653645833333297E-2</v>
      </c>
      <c r="E279" s="45">
        <v>-1.00611979166666</v>
      </c>
      <c r="F279" s="45">
        <v>6.9437727336202999E-4</v>
      </c>
      <c r="G279" s="46">
        <v>0.21434843402628201</v>
      </c>
      <c r="H279" s="45">
        <v>15.398580935154</v>
      </c>
      <c r="I279" s="45">
        <v>1.10389565623554</v>
      </c>
      <c r="J279" s="45">
        <v>16.998426366118601</v>
      </c>
      <c r="K279" s="45">
        <v>9.3815104166666594E-2</v>
      </c>
      <c r="L279" s="45">
        <f t="shared" si="5"/>
        <v>12.609898670004126</v>
      </c>
    </row>
    <row r="280" spans="1:12" x14ac:dyDescent="0.3">
      <c r="A280" s="45">
        <v>19.885200166674402</v>
      </c>
      <c r="B280" s="45">
        <v>1250</v>
      </c>
      <c r="C280" s="45">
        <v>-3.8020833333333302E-2</v>
      </c>
      <c r="D280" s="45">
        <v>3.9518229166666599E-2</v>
      </c>
      <c r="E280" s="45">
        <v>-1.0042968750000001</v>
      </c>
      <c r="F280" s="45">
        <v>1.1878906171458301E-4</v>
      </c>
      <c r="G280" s="46">
        <v>0.31175844423350801</v>
      </c>
      <c r="H280" s="45">
        <v>15.3761414821532</v>
      </c>
      <c r="I280" s="45">
        <v>1.6626195042273599</v>
      </c>
      <c r="J280" s="45">
        <v>25.5646737408204</v>
      </c>
      <c r="K280" s="45">
        <v>9.2317708333333304E-2</v>
      </c>
      <c r="L280" s="45">
        <f t="shared" si="5"/>
        <v>12.194892350052081</v>
      </c>
    </row>
    <row r="281" spans="1:12" x14ac:dyDescent="0.3">
      <c r="A281" s="45">
        <v>25.0575001666734</v>
      </c>
      <c r="B281" s="45">
        <v>1300</v>
      </c>
      <c r="C281" s="45">
        <v>-3.8411458333333301E-2</v>
      </c>
      <c r="D281" s="45">
        <v>3.8867187499999997E-2</v>
      </c>
      <c r="E281" s="45">
        <v>-1.0044921874999999</v>
      </c>
      <c r="F281" s="45">
        <v>-8.9698045704677404E-4</v>
      </c>
      <c r="G281" s="46">
        <v>0.42401042694906999</v>
      </c>
      <c r="H281" s="45">
        <v>15.346957105719801</v>
      </c>
      <c r="I281" s="45">
        <v>2.4014676124592098</v>
      </c>
      <c r="J281" s="45">
        <v>36.8552181762186</v>
      </c>
      <c r="K281" s="45">
        <v>0.1111328125</v>
      </c>
      <c r="L281" s="45">
        <f t="shared" si="5"/>
        <v>11.504759649548603</v>
      </c>
    </row>
    <row r="282" spans="1:12" x14ac:dyDescent="0.3">
      <c r="A282" s="45">
        <v>29.783467166675099</v>
      </c>
      <c r="B282" s="45">
        <v>1350</v>
      </c>
      <c r="C282" s="45">
        <v>-4.1796874999999997E-2</v>
      </c>
      <c r="D282" s="45">
        <v>4.39453125E-2</v>
      </c>
      <c r="E282" s="45">
        <v>-1.00071614583333</v>
      </c>
      <c r="F282" s="45">
        <v>-1.7081091299918E-4</v>
      </c>
      <c r="G282" s="46">
        <v>0.53366791955924997</v>
      </c>
      <c r="H282" s="45">
        <v>15.311851399080901</v>
      </c>
      <c r="I282" s="45">
        <v>3.2607585055034201</v>
      </c>
      <c r="J282" s="45">
        <v>49.928239634688403</v>
      </c>
      <c r="K282" s="45">
        <v>0.203125</v>
      </c>
      <c r="L282" s="45">
        <f t="shared" si="5"/>
        <v>10.688698889925934</v>
      </c>
    </row>
    <row r="283" spans="1:12" x14ac:dyDescent="0.3">
      <c r="A283" s="45">
        <v>35.071000500007401</v>
      </c>
      <c r="B283" s="45">
        <v>1400</v>
      </c>
      <c r="C283" s="45">
        <v>-4.0429687499999999E-2</v>
      </c>
      <c r="D283" s="45">
        <v>4.0690104166666602E-2</v>
      </c>
      <c r="E283" s="45">
        <v>-1.003125</v>
      </c>
      <c r="F283" s="45">
        <v>1.57525189530192E-3</v>
      </c>
      <c r="G283" s="46">
        <v>0.66850827316075301</v>
      </c>
      <c r="H283" s="45">
        <v>15.2652604753996</v>
      </c>
      <c r="I283" s="45">
        <v>4.4048665336025703</v>
      </c>
      <c r="J283" s="45">
        <v>67.2414285902248</v>
      </c>
      <c r="K283" s="45">
        <v>0.12903645833333299</v>
      </c>
      <c r="L283" s="45">
        <f t="shared" si="5"/>
        <v>9.9419106223144276</v>
      </c>
    </row>
    <row r="284" spans="1:12" x14ac:dyDescent="0.3">
      <c r="A284" s="45">
        <v>40.169600666675898</v>
      </c>
      <c r="B284" s="45">
        <v>1450</v>
      </c>
      <c r="C284" s="45">
        <v>-3.8476562499999999E-2</v>
      </c>
      <c r="D284" s="45">
        <v>3.5807291666666602E-2</v>
      </c>
      <c r="E284" s="45">
        <v>-1.00247395833333</v>
      </c>
      <c r="F284" s="45">
        <v>5.82541155578646E-4</v>
      </c>
      <c r="G284" s="46">
        <v>0.82273707243727301</v>
      </c>
      <c r="H284" s="45">
        <v>15.208645628387901</v>
      </c>
      <c r="I284" s="45">
        <v>5.8090097918818699</v>
      </c>
      <c r="J284" s="45">
        <v>88.347176121178606</v>
      </c>
      <c r="K284" s="45">
        <v>0.138151041666666</v>
      </c>
      <c r="L284" s="45">
        <f t="shared" si="5"/>
        <v>9.3125452171645158</v>
      </c>
    </row>
    <row r="285" spans="1:12" x14ac:dyDescent="0.3">
      <c r="A285" s="44">
        <v>45.344167000002599</v>
      </c>
      <c r="B285" s="44">
        <v>1500</v>
      </c>
      <c r="C285" s="44">
        <v>-3.8411458333333301E-2</v>
      </c>
      <c r="D285" s="44">
        <v>3.1380208333333298E-2</v>
      </c>
      <c r="E285" s="44">
        <v>-1.0025390624999999</v>
      </c>
      <c r="F285" s="44">
        <v>-4.6134749642698603E-4</v>
      </c>
      <c r="G285" s="44">
        <v>0.99406447486095795</v>
      </c>
      <c r="H285" s="44">
        <v>15.134217797789301</v>
      </c>
      <c r="I285" s="44">
        <v>7.5913223460555104</v>
      </c>
      <c r="J285" s="44">
        <v>114.888717577709</v>
      </c>
      <c r="K285" s="44">
        <v>0.169010416666666</v>
      </c>
      <c r="L285" s="45">
        <f t="shared" si="5"/>
        <v>8.6524116189963358</v>
      </c>
    </row>
    <row r="286" spans="1:12" x14ac:dyDescent="0.3">
      <c r="A286" s="47"/>
      <c r="B286" s="47">
        <f>B285+(((B287-B285)*(G286-G285))/(G287-G285))</f>
        <v>1532.6024047991884</v>
      </c>
      <c r="C286" s="47"/>
      <c r="D286" s="47"/>
      <c r="E286" s="47"/>
      <c r="F286" s="47"/>
      <c r="G286" s="47">
        <v>1.1000000000000001</v>
      </c>
      <c r="H286" s="47"/>
      <c r="I286" s="47"/>
      <c r="J286" s="47"/>
      <c r="K286" s="47"/>
      <c r="L286" s="47">
        <f>L285+(((L287-L285)*(G286-G285))/(G287-G285))</f>
        <v>8.2789861621170804</v>
      </c>
    </row>
    <row r="287" spans="1:12" x14ac:dyDescent="0.3">
      <c r="A287" s="50">
        <v>50.6785333333412</v>
      </c>
      <c r="B287" s="50">
        <v>1550</v>
      </c>
      <c r="C287" s="50">
        <v>-3.8281250000000003E-2</v>
      </c>
      <c r="D287" s="50">
        <v>3.7304687500000003E-2</v>
      </c>
      <c r="E287" s="50">
        <v>-1.0015624999999999</v>
      </c>
      <c r="F287" s="50">
        <v>3.13905955866988E-4</v>
      </c>
      <c r="G287" s="50">
        <v>1.1565302895631899</v>
      </c>
      <c r="H287" s="50">
        <v>15.0517711843556</v>
      </c>
      <c r="I287" s="50">
        <v>9.5098455455893696</v>
      </c>
      <c r="J287" s="50">
        <v>143.13997800826499</v>
      </c>
      <c r="K287" s="50">
        <v>0.46790364583333299</v>
      </c>
      <c r="L287" s="50">
        <f>(G287*1000)/J287</f>
        <v>8.0797154341913551</v>
      </c>
    </row>
    <row r="288" spans="1:12" x14ac:dyDescent="0.3">
      <c r="A288" s="47"/>
      <c r="B288" s="47">
        <f>B287+(((B290-B287)*(G288-G287))/(G290-G287))</f>
        <v>1563.6296292190966</v>
      </c>
      <c r="C288" s="47"/>
      <c r="D288" s="47"/>
      <c r="E288" s="47"/>
      <c r="F288" s="47"/>
      <c r="G288" s="47">
        <v>1.2</v>
      </c>
      <c r="H288" s="47"/>
      <c r="I288" s="47"/>
      <c r="J288" s="47"/>
      <c r="K288" s="47"/>
      <c r="L288" s="47">
        <f>L287+(((L290-L287)*(G288-G287))/(G290-G287))</f>
        <v>7.943516070029415</v>
      </c>
    </row>
    <row r="289" spans="1:12" x14ac:dyDescent="0.3">
      <c r="A289" s="47"/>
      <c r="B289" s="47">
        <f>B288+(((B290-B288)*(G289-G288))/(G290-G288))</f>
        <v>1594.9839425608184</v>
      </c>
      <c r="C289" s="47"/>
      <c r="D289" s="47"/>
      <c r="E289" s="47"/>
      <c r="F289" s="47"/>
      <c r="G289" s="47">
        <v>1.3</v>
      </c>
      <c r="H289" s="47"/>
      <c r="I289" s="47"/>
      <c r="J289" s="47"/>
      <c r="K289" s="47"/>
      <c r="L289" s="47">
        <f>L288+(((L290-L288)*(G289-G288))/(G290-G288))</f>
        <v>7.6301959149298613</v>
      </c>
    </row>
    <row r="290" spans="1:12" x14ac:dyDescent="0.3">
      <c r="A290" s="45">
        <v>55.6007670000076</v>
      </c>
      <c r="B290" s="45">
        <v>1600</v>
      </c>
      <c r="C290" s="45">
        <v>-4.1080729166666601E-2</v>
      </c>
      <c r="D290" s="45">
        <v>3.6783854166666602E-2</v>
      </c>
      <c r="E290" s="45">
        <v>-1.0000651041666599</v>
      </c>
      <c r="F290" s="45">
        <v>-2.6466256819963601E-3</v>
      </c>
      <c r="G290" s="46">
        <v>1.3159979821101899</v>
      </c>
      <c r="H290" s="45">
        <v>14.966431778314201</v>
      </c>
      <c r="I290" s="45">
        <v>11.6001504530453</v>
      </c>
      <c r="J290" s="45">
        <v>173.61288303605301</v>
      </c>
      <c r="K290" s="45">
        <v>0.9169921875</v>
      </c>
      <c r="L290" s="45">
        <f t="shared" ref="L290:L298" si="6">(G290*1000)/J290</f>
        <v>7.580071012569416</v>
      </c>
    </row>
    <row r="291" spans="1:12" x14ac:dyDescent="0.3">
      <c r="A291" s="45">
        <v>60.3234336666752</v>
      </c>
      <c r="B291" s="45">
        <v>1650</v>
      </c>
      <c r="C291" s="45">
        <v>-3.9127604166666601E-2</v>
      </c>
      <c r="D291" s="45">
        <v>3.8932291666666598E-2</v>
      </c>
      <c r="E291" s="45">
        <v>-1.0046875</v>
      </c>
      <c r="F291" s="45">
        <v>-3.35930915089518E-3</v>
      </c>
      <c r="G291" s="46">
        <v>1.4718967277330699</v>
      </c>
      <c r="H291" s="45">
        <v>14.870197432350601</v>
      </c>
      <c r="I291" s="45">
        <v>13.873970374267399</v>
      </c>
      <c r="J291" s="45">
        <v>206.30868121158801</v>
      </c>
      <c r="K291" s="45">
        <v>0.21210937499999999</v>
      </c>
      <c r="L291" s="45">
        <f t="shared" si="6"/>
        <v>7.1344391282473865</v>
      </c>
    </row>
    <row r="292" spans="1:12" x14ac:dyDescent="0.3">
      <c r="A292" s="45">
        <v>65.026866833342098</v>
      </c>
      <c r="B292" s="45">
        <v>1700</v>
      </c>
      <c r="C292" s="45">
        <v>-4.4466145833333297E-2</v>
      </c>
      <c r="D292" s="45">
        <v>3.9127604166666601E-2</v>
      </c>
      <c r="E292" s="45">
        <v>-0.99993489583333295</v>
      </c>
      <c r="F292" s="45">
        <v>-3.2031613462181101E-3</v>
      </c>
      <c r="G292" s="46">
        <v>1.6173453133295399</v>
      </c>
      <c r="H292" s="45">
        <v>14.7745390080873</v>
      </c>
      <c r="I292" s="45">
        <v>16.0882828870546</v>
      </c>
      <c r="J292" s="45">
        <v>237.696983132426</v>
      </c>
      <c r="K292" s="45">
        <v>0.39401041666666597</v>
      </c>
      <c r="L292" s="45">
        <f t="shared" si="6"/>
        <v>6.8042315557218611</v>
      </c>
    </row>
    <row r="293" spans="1:12" x14ac:dyDescent="0.3">
      <c r="A293" s="45">
        <v>69.725033666672303</v>
      </c>
      <c r="B293" s="45">
        <v>1750</v>
      </c>
      <c r="C293" s="45">
        <v>-3.8932291666666598E-2</v>
      </c>
      <c r="D293" s="45">
        <v>3.0468749999999999E-2</v>
      </c>
      <c r="E293" s="45">
        <v>-1.001171875</v>
      </c>
      <c r="F293" s="45">
        <v>-5.06626027659787E-3</v>
      </c>
      <c r="G293" s="46">
        <v>1.75751944977604</v>
      </c>
      <c r="H293" s="45">
        <v>14.667071442475899</v>
      </c>
      <c r="I293" s="45">
        <v>18.580389858125098</v>
      </c>
      <c r="J293" s="45">
        <v>272.51995741306899</v>
      </c>
      <c r="K293" s="45">
        <v>0.65963541666666603</v>
      </c>
      <c r="L293" s="45">
        <f t="shared" si="6"/>
        <v>6.4491403362143505</v>
      </c>
    </row>
    <row r="294" spans="1:12" x14ac:dyDescent="0.3">
      <c r="A294" s="45">
        <v>74.379366833341095</v>
      </c>
      <c r="B294" s="45">
        <v>1800</v>
      </c>
      <c r="C294" s="45">
        <v>-4.6158854166666603E-2</v>
      </c>
      <c r="D294" s="45">
        <v>4.5247395833333301E-2</v>
      </c>
      <c r="E294" s="45">
        <v>-0.99980468749999996</v>
      </c>
      <c r="F294" s="45">
        <v>-3.9345627902740501E-3</v>
      </c>
      <c r="G294" s="46">
        <v>1.8934529065286201</v>
      </c>
      <c r="H294" s="45">
        <v>14.5578468189661</v>
      </c>
      <c r="I294" s="45">
        <v>21.141634167517601</v>
      </c>
      <c r="J294" s="45">
        <v>307.77668526831599</v>
      </c>
      <c r="K294" s="45">
        <v>0.72252604166666601</v>
      </c>
      <c r="L294" s="45">
        <f t="shared" si="6"/>
        <v>6.1520348913951386</v>
      </c>
    </row>
    <row r="295" spans="1:12" x14ac:dyDescent="0.3">
      <c r="A295" s="45">
        <v>79.011400333341896</v>
      </c>
      <c r="B295" s="45">
        <v>1850</v>
      </c>
      <c r="C295" s="45">
        <v>-4.0364583333333301E-2</v>
      </c>
      <c r="D295" s="45">
        <v>3.7499999999999999E-2</v>
      </c>
      <c r="E295" s="45">
        <v>-1.0030598958333301</v>
      </c>
      <c r="F295" s="45">
        <v>-7.0445308053864904E-3</v>
      </c>
      <c r="G295" s="46">
        <v>2.02102355910263</v>
      </c>
      <c r="H295" s="45">
        <v>14.442361502952499</v>
      </c>
      <c r="I295" s="45">
        <v>23.8833053288086</v>
      </c>
      <c r="J295" s="45">
        <v>344.93136275131599</v>
      </c>
      <c r="K295" s="45">
        <v>0.64401041666666603</v>
      </c>
      <c r="L295" s="45">
        <f t="shared" si="6"/>
        <v>5.859204982063984</v>
      </c>
    </row>
    <row r="296" spans="1:12" x14ac:dyDescent="0.3">
      <c r="A296" s="45">
        <v>83.887433833341802</v>
      </c>
      <c r="B296" s="45">
        <v>1900</v>
      </c>
      <c r="C296" s="45">
        <v>-4.5117187500000003E-2</v>
      </c>
      <c r="D296" s="45">
        <v>6.7447916666666594E-2</v>
      </c>
      <c r="E296" s="45">
        <v>-1.0008463541666599</v>
      </c>
      <c r="F296" s="45">
        <v>-1.2739842357382399E-2</v>
      </c>
      <c r="G296" s="46">
        <v>2.1530101970094502</v>
      </c>
      <c r="H296" s="45">
        <v>14.317377298894501</v>
      </c>
      <c r="I296" s="45">
        <v>26.806129200415</v>
      </c>
      <c r="J296" s="45">
        <v>383.79354009216598</v>
      </c>
      <c r="K296" s="45">
        <v>0.71861979166666601</v>
      </c>
      <c r="L296" s="45">
        <f t="shared" si="6"/>
        <v>5.6098135380090453</v>
      </c>
    </row>
    <row r="297" spans="1:12" x14ac:dyDescent="0.3">
      <c r="A297" s="45">
        <v>88.874467333335602</v>
      </c>
      <c r="B297" s="45">
        <v>1950</v>
      </c>
      <c r="C297" s="45">
        <v>-3.8736979166666602E-2</v>
      </c>
      <c r="D297" s="45">
        <v>4.07552083333333E-2</v>
      </c>
      <c r="E297" s="45">
        <v>-1.0039713541666599</v>
      </c>
      <c r="F297" s="45">
        <v>-1.75974938603616E-2</v>
      </c>
      <c r="G297" s="46">
        <v>2.2938670859497399</v>
      </c>
      <c r="H297" s="45">
        <v>14.191342554372699</v>
      </c>
      <c r="I297" s="45">
        <v>29.938409637195601</v>
      </c>
      <c r="J297" s="45">
        <v>424.86606449415501</v>
      </c>
      <c r="K297" s="45">
        <v>0.62174479166666596</v>
      </c>
      <c r="L297" s="45">
        <f t="shared" si="6"/>
        <v>5.3990357847968271</v>
      </c>
    </row>
    <row r="298" spans="1:12" x14ac:dyDescent="0.3">
      <c r="A298" s="45">
        <v>94.072566833339096</v>
      </c>
      <c r="B298" s="45">
        <v>2000</v>
      </c>
      <c r="C298" s="45">
        <v>-4.2317708333333301E-2</v>
      </c>
      <c r="D298" s="45">
        <v>6.1979166666666599E-2</v>
      </c>
      <c r="E298" s="45">
        <v>-0.99934895833333304</v>
      </c>
      <c r="F298" s="45">
        <v>-1.7796160965221498E-2</v>
      </c>
      <c r="G298" s="46">
        <v>2.35881416648221</v>
      </c>
      <c r="H298" s="45">
        <v>14.1032805389108</v>
      </c>
      <c r="I298" s="45">
        <v>31.910125715462499</v>
      </c>
      <c r="J298" s="45">
        <v>450.037484060179</v>
      </c>
      <c r="K298" s="45">
        <v>0.62591145833333295</v>
      </c>
      <c r="L298" s="45">
        <f t="shared" si="6"/>
        <v>5.2413726634530509</v>
      </c>
    </row>
    <row r="301" spans="1:12" ht="18" x14ac:dyDescent="0.3">
      <c r="A301" s="38" t="s">
        <v>73</v>
      </c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</row>
    <row r="302" spans="1:12" ht="18" x14ac:dyDescent="0.3">
      <c r="A302" s="38" t="s">
        <v>55</v>
      </c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</row>
    <row r="303" spans="1:12" ht="18" x14ac:dyDescent="0.3">
      <c r="A303" s="38" t="s">
        <v>79</v>
      </c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</row>
    <row r="304" spans="1:12" ht="18" x14ac:dyDescent="0.3">
      <c r="A304" s="38" t="s">
        <v>39</v>
      </c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</row>
    <row r="305" spans="1:12" ht="43.2" x14ac:dyDescent="0.3">
      <c r="A305" s="42" t="s">
        <v>41</v>
      </c>
      <c r="B305" s="42" t="s">
        <v>42</v>
      </c>
      <c r="C305" s="42" t="s">
        <v>43</v>
      </c>
      <c r="D305" s="42" t="s">
        <v>44</v>
      </c>
      <c r="E305" s="42" t="s">
        <v>45</v>
      </c>
      <c r="F305" s="42" t="s">
        <v>46</v>
      </c>
      <c r="G305" s="52" t="s">
        <v>47</v>
      </c>
      <c r="H305" s="42" t="s">
        <v>48</v>
      </c>
      <c r="I305" s="42" t="s">
        <v>49</v>
      </c>
      <c r="J305" s="42" t="s">
        <v>50</v>
      </c>
      <c r="K305" s="42" t="s">
        <v>51</v>
      </c>
      <c r="L305" s="42" t="s">
        <v>76</v>
      </c>
    </row>
    <row r="306" spans="1:12" x14ac:dyDescent="0.3">
      <c r="A306" s="45">
        <v>0.43360016664763201</v>
      </c>
      <c r="B306" s="45">
        <v>1000</v>
      </c>
      <c r="C306" s="45">
        <v>-6.25E-2</v>
      </c>
      <c r="D306" s="45">
        <v>5.2083333333333301E-2</v>
      </c>
      <c r="E306" s="45">
        <v>-1.0201822916666601</v>
      </c>
      <c r="F306" s="45">
        <v>1.1545176000155599E-4</v>
      </c>
      <c r="G306" s="53">
        <v>6.3868056380378196E-4</v>
      </c>
      <c r="H306" s="45">
        <v>15.3150436766208</v>
      </c>
      <c r="I306" s="45">
        <v>3.8922167362094702E-2</v>
      </c>
      <c r="J306" s="45">
        <v>0.59609536145824604</v>
      </c>
      <c r="K306" s="45">
        <v>9.5703125E-2</v>
      </c>
      <c r="L306" s="45">
        <f t="shared" ref="L306:L315" si="7">(G306*1000)/J306</f>
        <v>1.0714402511728298</v>
      </c>
    </row>
    <row r="307" spans="1:12" x14ac:dyDescent="0.3">
      <c r="A307" s="45">
        <v>0.77970016664862596</v>
      </c>
      <c r="B307" s="45">
        <v>1050</v>
      </c>
      <c r="C307" s="45">
        <v>-3.7955729166666598E-2</v>
      </c>
      <c r="D307" s="45">
        <v>3.9973958333333302E-2</v>
      </c>
      <c r="E307" s="45">
        <v>-1.0181640624999999</v>
      </c>
      <c r="F307" s="45">
        <v>-5.4814889382349995E-4</v>
      </c>
      <c r="G307" s="53">
        <v>3.3870519013282703E-2</v>
      </c>
      <c r="H307" s="45">
        <v>15.309259542465099</v>
      </c>
      <c r="I307" s="45">
        <v>0.244375378205376</v>
      </c>
      <c r="J307" s="45">
        <v>3.74120624773128</v>
      </c>
      <c r="K307" s="45">
        <v>0.1173828125</v>
      </c>
      <c r="L307" s="45">
        <f t="shared" si="7"/>
        <v>9.0533685582884562</v>
      </c>
    </row>
    <row r="308" spans="1:12" x14ac:dyDescent="0.3">
      <c r="A308" s="45">
        <v>5.7497336666464802</v>
      </c>
      <c r="B308" s="45">
        <v>1100</v>
      </c>
      <c r="C308" s="45">
        <v>-3.9127604166666601E-2</v>
      </c>
      <c r="D308" s="45">
        <v>3.2486979166666603E-2</v>
      </c>
      <c r="E308" s="45">
        <v>-1.0026041666666601</v>
      </c>
      <c r="F308" s="45">
        <v>9.4204897111045205E-4</v>
      </c>
      <c r="G308" s="53">
        <v>8.8602399259700898E-2</v>
      </c>
      <c r="H308" s="45">
        <v>15.301157836645601</v>
      </c>
      <c r="I308" s="45">
        <v>0.46659472517495498</v>
      </c>
      <c r="J308" s="45">
        <v>7.1394399865717402</v>
      </c>
      <c r="K308" s="45">
        <v>8.59375E-2</v>
      </c>
      <c r="L308" s="45">
        <f t="shared" si="7"/>
        <v>12.410272994289366</v>
      </c>
    </row>
    <row r="309" spans="1:12" x14ac:dyDescent="0.3">
      <c r="A309" s="45">
        <v>13.963566833310299</v>
      </c>
      <c r="B309" s="45">
        <v>1150</v>
      </c>
      <c r="C309" s="45">
        <v>-3.19661458333333E-2</v>
      </c>
      <c r="D309" s="45">
        <v>5.4101562499999999E-2</v>
      </c>
      <c r="E309" s="45">
        <v>-1.0071614583333299</v>
      </c>
      <c r="F309" s="45">
        <v>-2.8380653918370202E-3</v>
      </c>
      <c r="G309" s="53">
        <v>0.15469821636895401</v>
      </c>
      <c r="H309" s="45">
        <v>15.289026721415199</v>
      </c>
      <c r="I309" s="45">
        <v>0.77300755649773101</v>
      </c>
      <c r="J309" s="45">
        <v>11.818533163635401</v>
      </c>
      <c r="K309" s="45">
        <v>0.133333333333333</v>
      </c>
      <c r="L309" s="45">
        <f t="shared" si="7"/>
        <v>13.089459937798962</v>
      </c>
    </row>
    <row r="310" spans="1:12" x14ac:dyDescent="0.3">
      <c r="A310" s="45">
        <v>19.505366666647699</v>
      </c>
      <c r="B310" s="45">
        <v>1200</v>
      </c>
      <c r="C310" s="45">
        <v>-4.0429687499999999E-2</v>
      </c>
      <c r="D310" s="45">
        <v>3.61328125E-2</v>
      </c>
      <c r="E310" s="45">
        <v>-1.0023437500000001</v>
      </c>
      <c r="F310" s="45">
        <v>9.8100198541688203E-5</v>
      </c>
      <c r="G310" s="53">
        <v>0.232777581240178</v>
      </c>
      <c r="H310" s="45">
        <v>15.274445037806499</v>
      </c>
      <c r="I310" s="45">
        <v>1.1657913095643699</v>
      </c>
      <c r="J310" s="45">
        <v>17.806814509430101</v>
      </c>
      <c r="K310" s="45">
        <v>0.106966145833333</v>
      </c>
      <c r="L310" s="45">
        <f t="shared" si="7"/>
        <v>13.072387602897983</v>
      </c>
    </row>
    <row r="311" spans="1:12" x14ac:dyDescent="0.3">
      <c r="A311" s="45">
        <v>27.731833499977899</v>
      </c>
      <c r="B311" s="45">
        <v>1250</v>
      </c>
      <c r="C311" s="45">
        <v>-3.9257812500000003E-2</v>
      </c>
      <c r="D311" s="45">
        <v>4.1536458333333297E-2</v>
      </c>
      <c r="E311" s="45">
        <v>-1.0062500000000001</v>
      </c>
      <c r="F311" s="45">
        <v>-3.69003032406736E-4</v>
      </c>
      <c r="G311" s="53">
        <v>0.350040865892984</v>
      </c>
      <c r="H311" s="45">
        <v>15.248142379582699</v>
      </c>
      <c r="I311" s="45">
        <v>1.8413433968011499</v>
      </c>
      <c r="J311" s="45">
        <v>28.077065323254502</v>
      </c>
      <c r="K311" s="45">
        <v>0.134309895833333</v>
      </c>
      <c r="L311" s="45">
        <f t="shared" si="7"/>
        <v>12.467145759819378</v>
      </c>
    </row>
    <row r="312" spans="1:12" x14ac:dyDescent="0.3">
      <c r="A312" s="45">
        <v>33.868500166645603</v>
      </c>
      <c r="B312" s="45">
        <v>1300</v>
      </c>
      <c r="C312" s="45">
        <v>-3.7109375E-2</v>
      </c>
      <c r="D312" s="45">
        <v>3.6393229166666603E-2</v>
      </c>
      <c r="E312" s="45">
        <v>-1.0035156249999999</v>
      </c>
      <c r="F312" s="45">
        <v>6.6297935788349905E-4</v>
      </c>
      <c r="G312" s="53">
        <v>0.477136745112827</v>
      </c>
      <c r="H312" s="45">
        <v>15.214628472844799</v>
      </c>
      <c r="I312" s="45">
        <v>2.7106526129563102</v>
      </c>
      <c r="J312" s="45">
        <v>41.241571721487801</v>
      </c>
      <c r="K312" s="45">
        <v>0.16243489583333301</v>
      </c>
      <c r="L312" s="45">
        <f t="shared" si="7"/>
        <v>11.569315261188938</v>
      </c>
    </row>
    <row r="313" spans="1:12" x14ac:dyDescent="0.3">
      <c r="A313" s="45">
        <v>39.6300671666433</v>
      </c>
      <c r="B313" s="45">
        <v>1350</v>
      </c>
      <c r="C313" s="45">
        <v>-3.8281250000000003E-2</v>
      </c>
      <c r="D313" s="45">
        <v>3.3138020833333302E-2</v>
      </c>
      <c r="E313" s="45">
        <v>-1.002734375</v>
      </c>
      <c r="F313" s="45">
        <v>-3.80215512741304E-4</v>
      </c>
      <c r="G313" s="53">
        <v>0.60304187812381904</v>
      </c>
      <c r="H313" s="45">
        <v>15.174794347961001</v>
      </c>
      <c r="I313" s="45">
        <v>3.7441712964701601</v>
      </c>
      <c r="J313" s="45">
        <v>56.817022702002099</v>
      </c>
      <c r="K313" s="45">
        <v>0.152408854166666</v>
      </c>
      <c r="L313" s="45">
        <f t="shared" si="7"/>
        <v>10.613753580272858</v>
      </c>
    </row>
    <row r="314" spans="1:12" x14ac:dyDescent="0.3">
      <c r="A314" s="45">
        <v>44.9897336666454</v>
      </c>
      <c r="B314" s="45">
        <v>1400</v>
      </c>
      <c r="C314" s="45">
        <v>-4.07552083333333E-2</v>
      </c>
      <c r="D314" s="45">
        <v>4.0429687499999999E-2</v>
      </c>
      <c r="E314" s="45">
        <v>-1.00345052083333</v>
      </c>
      <c r="F314" s="45">
        <v>-5.7386425006384397E-4</v>
      </c>
      <c r="G314" s="53">
        <v>0.738579403838724</v>
      </c>
      <c r="H314" s="45">
        <v>15.1256066468929</v>
      </c>
      <c r="I314" s="45">
        <v>4.9634678662049101</v>
      </c>
      <c r="J314" s="45">
        <v>75.075472768783897</v>
      </c>
      <c r="K314" s="45">
        <v>0.109700520833333</v>
      </c>
      <c r="L314" s="45">
        <f t="shared" si="7"/>
        <v>9.8378255454133168</v>
      </c>
    </row>
    <row r="315" spans="1:12" x14ac:dyDescent="0.3">
      <c r="A315" s="45">
        <v>50.486166833311302</v>
      </c>
      <c r="B315" s="45">
        <v>1450</v>
      </c>
      <c r="C315" s="45">
        <v>-3.9257812500000003E-2</v>
      </c>
      <c r="D315" s="45">
        <v>3.9908854166666598E-2</v>
      </c>
      <c r="E315" s="45">
        <v>-1.0035807291666601</v>
      </c>
      <c r="F315" s="45">
        <v>-1.71437206351712E-3</v>
      </c>
      <c r="G315" s="53">
        <v>0.89340059681067696</v>
      </c>
      <c r="H315" s="45">
        <v>15.0650119911034</v>
      </c>
      <c r="I315" s="45">
        <v>6.4512933406112998</v>
      </c>
      <c r="J315" s="45">
        <v>97.188821914887001</v>
      </c>
      <c r="K315" s="45">
        <v>0.18678385416666601</v>
      </c>
      <c r="L315" s="45">
        <f t="shared" si="7"/>
        <v>9.1924213012178644</v>
      </c>
    </row>
    <row r="316" spans="1:12" x14ac:dyDescent="0.3">
      <c r="A316" s="47"/>
      <c r="B316" s="47">
        <f>B315+(((B317-B315)*(G316-G315))/(G317-G315))</f>
        <v>1507.4393161520795</v>
      </c>
      <c r="C316" s="47"/>
      <c r="D316" s="47"/>
      <c r="E316" s="47"/>
      <c r="F316" s="47"/>
      <c r="G316" s="47">
        <v>1.1000000000000001</v>
      </c>
      <c r="H316" s="47"/>
      <c r="I316" s="47"/>
      <c r="J316" s="47"/>
      <c r="K316" s="47"/>
      <c r="L316" s="47">
        <f>L315+(((L317-L315)*(G316-G315))/(G317-G315))</f>
        <v>8.4151784469531581</v>
      </c>
    </row>
    <row r="317" spans="1:12" x14ac:dyDescent="0.3">
      <c r="A317" s="44">
        <v>55.411933499977899</v>
      </c>
      <c r="B317" s="44">
        <v>1500</v>
      </c>
      <c r="C317" s="44">
        <v>-3.9322916666666603E-2</v>
      </c>
      <c r="D317" s="44">
        <v>3.6914062499999997E-2</v>
      </c>
      <c r="E317" s="44">
        <v>-1.00266927083333</v>
      </c>
      <c r="F317" s="44">
        <v>-9.6551944441939199E-4</v>
      </c>
      <c r="G317" s="44">
        <v>1.07324205126177</v>
      </c>
      <c r="H317" s="44">
        <v>14.9915246723343</v>
      </c>
      <c r="I317" s="44">
        <v>8.4066725452304194</v>
      </c>
      <c r="J317" s="44">
        <v>126.02885429643101</v>
      </c>
      <c r="K317" s="44">
        <v>0.36048177083333299</v>
      </c>
      <c r="L317" s="44">
        <f>(G317*1000)/J317</f>
        <v>8.5158439093432516</v>
      </c>
    </row>
    <row r="318" spans="1:12" x14ac:dyDescent="0.3">
      <c r="A318" s="47"/>
      <c r="B318" s="47">
        <f>B317+(((B319-B317)*(G318-G317))/(G319-G317))</f>
        <v>1536.1331311160548</v>
      </c>
      <c r="C318" s="47"/>
      <c r="D318" s="47"/>
      <c r="E318" s="47"/>
      <c r="F318" s="47"/>
      <c r="G318" s="47">
        <v>1.2</v>
      </c>
      <c r="H318" s="47"/>
      <c r="I318" s="47"/>
      <c r="J318" s="47"/>
      <c r="K318" s="47"/>
      <c r="L318" s="47">
        <f>L317+(((L319-L317)*(G318-G317))/(G319-G317))</f>
        <v>8.1060462360064616</v>
      </c>
    </row>
    <row r="319" spans="1:12" x14ac:dyDescent="0.3">
      <c r="A319" s="50">
        <v>59.9577668333093</v>
      </c>
      <c r="B319" s="50">
        <v>1550</v>
      </c>
      <c r="C319" s="50">
        <v>-3.8997395833333302E-2</v>
      </c>
      <c r="D319" s="50">
        <v>3.3138020833333302E-2</v>
      </c>
      <c r="E319" s="50">
        <v>-1.001171875</v>
      </c>
      <c r="F319" s="50">
        <v>-3.7708500185300097E-4</v>
      </c>
      <c r="G319" s="50">
        <v>1.2486460984935199</v>
      </c>
      <c r="H319" s="50">
        <v>14.9075774389326</v>
      </c>
      <c r="I319" s="50">
        <v>10.5373635523147</v>
      </c>
      <c r="J319" s="50">
        <v>157.08655740384401</v>
      </c>
      <c r="K319" s="50">
        <v>0.193880208333333</v>
      </c>
      <c r="L319" s="50">
        <f>(G319*1000)/J319</f>
        <v>7.9487775346903415</v>
      </c>
    </row>
    <row r="320" spans="1:12" x14ac:dyDescent="0.3">
      <c r="A320" s="47"/>
      <c r="B320" s="47">
        <f>B319+(((B321-B319)*(G320-G319))/(G321-G319))</f>
        <v>1566.0231786454526</v>
      </c>
      <c r="C320" s="47"/>
      <c r="D320" s="47"/>
      <c r="E320" s="47"/>
      <c r="F320" s="47"/>
      <c r="G320" s="47">
        <v>1.3</v>
      </c>
      <c r="H320" s="47"/>
      <c r="I320" s="47"/>
      <c r="J320" s="47"/>
      <c r="K320" s="47"/>
      <c r="L320" s="47">
        <f>L319+(((L321-L319)*(G320-G319))/(G321-G319))</f>
        <v>7.7824628271656167</v>
      </c>
    </row>
    <row r="321" spans="1:12" x14ac:dyDescent="0.3">
      <c r="A321" s="45">
        <v>64.971666666644794</v>
      </c>
      <c r="B321" s="45">
        <v>1600</v>
      </c>
      <c r="C321" s="45">
        <v>-4.9088541666666603E-2</v>
      </c>
      <c r="D321" s="45">
        <v>4.1927083333333302E-2</v>
      </c>
      <c r="E321" s="45">
        <v>-1.0013671875000001</v>
      </c>
      <c r="F321" s="45">
        <v>-2.45805744735751E-3</v>
      </c>
      <c r="G321" s="53">
        <v>1.4088948938255701</v>
      </c>
      <c r="H321" s="45">
        <v>14.816931595990599</v>
      </c>
      <c r="I321" s="45">
        <v>12.7980428618094</v>
      </c>
      <c r="J321" s="45">
        <v>189.62767106371999</v>
      </c>
      <c r="K321" s="45">
        <v>0.60566406250000004</v>
      </c>
      <c r="L321" s="45">
        <f t="shared" ref="L321:L329" si="8">(G321*1000)/J321</f>
        <v>7.4297959043759159</v>
      </c>
    </row>
    <row r="322" spans="1:12" x14ac:dyDescent="0.3">
      <c r="A322" s="45">
        <v>69.708400166644594</v>
      </c>
      <c r="B322" s="45">
        <v>1650</v>
      </c>
      <c r="C322" s="45">
        <v>-4.1666666666666602E-2</v>
      </c>
      <c r="D322" s="45">
        <v>4.4270833333333301E-2</v>
      </c>
      <c r="E322" s="45">
        <v>-1.0008463541666599</v>
      </c>
      <c r="F322" s="45">
        <v>-4.7968709837162204E-3</v>
      </c>
      <c r="G322" s="53">
        <v>1.5786565261788199</v>
      </c>
      <c r="H322" s="45">
        <v>14.710338176771099</v>
      </c>
      <c r="I322" s="45">
        <v>15.3970145355102</v>
      </c>
      <c r="J322" s="45">
        <v>226.495313489892</v>
      </c>
      <c r="K322" s="45">
        <v>1.3216145833333299</v>
      </c>
      <c r="L322" s="45">
        <f t="shared" si="8"/>
        <v>6.9699302023274399</v>
      </c>
    </row>
    <row r="323" spans="1:12" x14ac:dyDescent="0.3">
      <c r="A323" s="45">
        <v>74.817000166643595</v>
      </c>
      <c r="B323" s="45">
        <v>1700</v>
      </c>
      <c r="C323" s="45">
        <v>-4.36848958333333E-2</v>
      </c>
      <c r="D323" s="45">
        <v>3.9843749999999997E-2</v>
      </c>
      <c r="E323" s="45">
        <v>-1.002734375</v>
      </c>
      <c r="F323" s="45">
        <v>-4.7250085246643998E-3</v>
      </c>
      <c r="G323" s="53">
        <v>1.7175786522915</v>
      </c>
      <c r="H323" s="45">
        <v>14.610460817665199</v>
      </c>
      <c r="I323" s="45">
        <v>17.833619996774399</v>
      </c>
      <c r="J323" s="45">
        <v>260.55736347327201</v>
      </c>
      <c r="K323" s="45">
        <v>0.40898437500000001</v>
      </c>
      <c r="L323" s="45">
        <f t="shared" si="8"/>
        <v>6.5919405592530467</v>
      </c>
    </row>
    <row r="324" spans="1:12" x14ac:dyDescent="0.3">
      <c r="A324" s="45">
        <v>79.551199999979104</v>
      </c>
      <c r="B324" s="45">
        <v>1750</v>
      </c>
      <c r="C324" s="45">
        <v>-3.9583333333333297E-2</v>
      </c>
      <c r="D324" s="45">
        <v>5.8723958333333298E-2</v>
      </c>
      <c r="E324" s="45">
        <v>-1.005078125</v>
      </c>
      <c r="F324" s="45">
        <v>-5.9127448986147704E-3</v>
      </c>
      <c r="G324" s="53">
        <v>1.84853569536454</v>
      </c>
      <c r="H324" s="45">
        <v>14.5002331096485</v>
      </c>
      <c r="I324" s="45">
        <v>20.529510340533399</v>
      </c>
      <c r="J324" s="45">
        <v>297.68257280504901</v>
      </c>
      <c r="K324" s="45">
        <v>0.51302083333333304</v>
      </c>
      <c r="L324" s="45">
        <f t="shared" si="8"/>
        <v>6.209754497704969</v>
      </c>
    </row>
    <row r="325" spans="1:12" x14ac:dyDescent="0.3">
      <c r="A325" s="45">
        <v>84.110867166646301</v>
      </c>
      <c r="B325" s="45">
        <v>1800</v>
      </c>
      <c r="C325" s="45">
        <v>-3.7434895833333301E-2</v>
      </c>
      <c r="D325" s="45">
        <v>4.2382812499999999E-2</v>
      </c>
      <c r="E325" s="45">
        <v>-1.0047526041666599</v>
      </c>
      <c r="F325" s="45">
        <v>-9.41810718066129E-3</v>
      </c>
      <c r="G325" s="53">
        <v>2.0025186728260498</v>
      </c>
      <c r="H325" s="45">
        <v>14.3840522446671</v>
      </c>
      <c r="I325" s="45">
        <v>23.360264562683302</v>
      </c>
      <c r="J325" s="45">
        <v>336.015289989417</v>
      </c>
      <c r="K325" s="45">
        <v>0.56100260416666603</v>
      </c>
      <c r="L325" s="45">
        <f t="shared" si="8"/>
        <v>5.9596058051082155</v>
      </c>
    </row>
    <row r="326" spans="1:12" x14ac:dyDescent="0.3">
      <c r="A326" s="45">
        <v>88.889833333313405</v>
      </c>
      <c r="B326" s="45">
        <v>1850</v>
      </c>
      <c r="C326" s="45">
        <v>-3.1835937500000001E-2</v>
      </c>
      <c r="D326" s="45">
        <v>2.4739583333333302E-3</v>
      </c>
      <c r="E326" s="45">
        <v>-0.99186197916666596</v>
      </c>
      <c r="F326" s="45">
        <v>-1.18641124408887E-2</v>
      </c>
      <c r="G326" s="53">
        <v>2.1296730370371</v>
      </c>
      <c r="H326" s="45">
        <v>14.2676319280235</v>
      </c>
      <c r="I326" s="45">
        <v>26.364066963372899</v>
      </c>
      <c r="J326" s="45">
        <v>376.15281139158202</v>
      </c>
      <c r="K326" s="45">
        <v>0.78326822916666605</v>
      </c>
      <c r="L326" s="45">
        <f t="shared" si="8"/>
        <v>5.6617230352694907</v>
      </c>
    </row>
    <row r="327" spans="1:12" x14ac:dyDescent="0.3">
      <c r="A327" s="45">
        <v>93.615533333313394</v>
      </c>
      <c r="B327" s="45">
        <v>1900</v>
      </c>
      <c r="C327" s="45">
        <v>-4.1666666666666602E-2</v>
      </c>
      <c r="D327" s="45">
        <v>3.6588541666666599E-2</v>
      </c>
      <c r="E327" s="45">
        <v>-1.0017578125</v>
      </c>
      <c r="F327" s="45">
        <v>-1.5818557069493599E-2</v>
      </c>
      <c r="G327" s="53">
        <v>2.2802369319564102</v>
      </c>
      <c r="H327" s="45">
        <v>14.137611574836701</v>
      </c>
      <c r="I327" s="45">
        <v>29.769177089295798</v>
      </c>
      <c r="J327" s="45">
        <v>420.86478513849698</v>
      </c>
      <c r="K327" s="45">
        <v>0.83326822916666599</v>
      </c>
      <c r="L327" s="45">
        <f t="shared" si="8"/>
        <v>5.4179798654478448</v>
      </c>
    </row>
    <row r="328" spans="1:12" x14ac:dyDescent="0.3">
      <c r="A328" s="45">
        <v>98.356866833311202</v>
      </c>
      <c r="B328" s="45">
        <v>1950</v>
      </c>
      <c r="C328" s="45">
        <v>-4.6289062499999999E-2</v>
      </c>
      <c r="D328" s="45">
        <v>4.3359374999999999E-2</v>
      </c>
      <c r="E328" s="45">
        <v>-0.994140625</v>
      </c>
      <c r="F328" s="45">
        <v>-2.3737807283406E-2</v>
      </c>
      <c r="G328" s="53">
        <v>2.40883745649939</v>
      </c>
      <c r="H328" s="45">
        <v>14.0080336720233</v>
      </c>
      <c r="I328" s="45">
        <v>33.065159342797401</v>
      </c>
      <c r="J328" s="45">
        <v>463.17789937383498</v>
      </c>
      <c r="K328" s="45">
        <v>0.86315104166666601</v>
      </c>
      <c r="L328" s="45">
        <f t="shared" si="8"/>
        <v>5.200674427160429</v>
      </c>
    </row>
    <row r="329" spans="1:12" x14ac:dyDescent="0.3">
      <c r="A329" s="45">
        <v>102.867766666645</v>
      </c>
      <c r="B329" s="45">
        <v>2000</v>
      </c>
      <c r="C329" s="45">
        <v>-4.3815104166666598E-2</v>
      </c>
      <c r="D329" s="45">
        <v>3.78255208333333E-2</v>
      </c>
      <c r="E329" s="45">
        <v>-0.99856770833333297</v>
      </c>
      <c r="F329" s="45">
        <v>-2.7466682254119201E-2</v>
      </c>
      <c r="G329" s="53">
        <v>2.4574583718944898</v>
      </c>
      <c r="H329" s="45">
        <v>13.9316001659419</v>
      </c>
      <c r="I329" s="45">
        <v>34.930800271817603</v>
      </c>
      <c r="J329" s="45">
        <v>486.64195007598698</v>
      </c>
      <c r="K329" s="45">
        <v>0.75507812500000004</v>
      </c>
      <c r="L329" s="45">
        <f t="shared" si="8"/>
        <v>5.0498284652828804</v>
      </c>
    </row>
    <row r="332" spans="1:12" ht="18" x14ac:dyDescent="0.3">
      <c r="A332" s="38" t="s">
        <v>73</v>
      </c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</row>
    <row r="333" spans="1:12" ht="18" x14ac:dyDescent="0.3">
      <c r="A333" s="38" t="s">
        <v>31</v>
      </c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</row>
    <row r="334" spans="1:12" ht="18" x14ac:dyDescent="0.3">
      <c r="A334" s="38" t="s">
        <v>74</v>
      </c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</row>
    <row r="335" spans="1:12" ht="18" x14ac:dyDescent="0.3">
      <c r="A335" s="38" t="s">
        <v>39</v>
      </c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</row>
    <row r="336" spans="1:12" ht="15.6" x14ac:dyDescent="0.3">
      <c r="A336" s="40" t="s">
        <v>54</v>
      </c>
      <c r="B336" s="40"/>
      <c r="C336" s="40"/>
      <c r="D336" s="41"/>
      <c r="E336" s="41"/>
      <c r="F336" s="41"/>
      <c r="G336" s="41"/>
      <c r="H336" s="41"/>
      <c r="I336" s="41"/>
      <c r="J336" s="41"/>
      <c r="K336" s="41"/>
      <c r="L336" s="41"/>
    </row>
    <row r="337" spans="1:12" ht="43.2" x14ac:dyDescent="0.3">
      <c r="A337" s="42" t="s">
        <v>41</v>
      </c>
      <c r="B337" s="42" t="s">
        <v>42</v>
      </c>
      <c r="C337" s="42" t="s">
        <v>43</v>
      </c>
      <c r="D337" s="42" t="s">
        <v>44</v>
      </c>
      <c r="E337" s="42" t="s">
        <v>45</v>
      </c>
      <c r="F337" s="42" t="s">
        <v>46</v>
      </c>
      <c r="G337" s="52" t="s">
        <v>47</v>
      </c>
      <c r="H337" s="42" t="s">
        <v>48</v>
      </c>
      <c r="I337" s="42" t="s">
        <v>49</v>
      </c>
      <c r="J337" s="42" t="s">
        <v>50</v>
      </c>
      <c r="K337" s="42" t="s">
        <v>51</v>
      </c>
      <c r="L337" s="42" t="s">
        <v>76</v>
      </c>
    </row>
    <row r="338" spans="1:12" x14ac:dyDescent="0.3">
      <c r="A338" s="45">
        <v>0.44403099999986501</v>
      </c>
      <c r="B338" s="45">
        <v>1000</v>
      </c>
      <c r="C338" s="45">
        <v>-6.2174479166666602E-2</v>
      </c>
      <c r="D338" s="45">
        <v>5.2408854166666602E-2</v>
      </c>
      <c r="E338" s="45">
        <v>-1.0194010416666599</v>
      </c>
      <c r="F338" s="45">
        <v>-2.0765852573459699E-4</v>
      </c>
      <c r="G338" s="53">
        <v>-1.35642567350111E-3</v>
      </c>
      <c r="H338" s="45">
        <v>23.716393542829401</v>
      </c>
      <c r="I338" s="45">
        <v>2.1291518788403501E-2</v>
      </c>
      <c r="J338" s="45">
        <v>0.50495802903439002</v>
      </c>
      <c r="K338" s="45">
        <v>5.859375E-2</v>
      </c>
      <c r="L338" s="45">
        <f t="shared" ref="L338:L347" si="9">(G338*1000)/J338</f>
        <v>-2.6862146861887624</v>
      </c>
    </row>
    <row r="339" spans="1:12" x14ac:dyDescent="0.3">
      <c r="A339" s="45">
        <v>0.56706383333311705</v>
      </c>
      <c r="B339" s="45">
        <v>1050</v>
      </c>
      <c r="C339" s="45">
        <v>-3.8411458333333301E-2</v>
      </c>
      <c r="D339" s="45">
        <v>3.8671875000000001E-2</v>
      </c>
      <c r="E339" s="45">
        <v>-1.0027994791666599</v>
      </c>
      <c r="F339" s="45">
        <v>1.03177340370635E-3</v>
      </c>
      <c r="G339" s="53">
        <v>5.92480789401197E-2</v>
      </c>
      <c r="H339" s="45">
        <v>23.702508933678999</v>
      </c>
      <c r="I339" s="45">
        <v>0.29388292847754099</v>
      </c>
      <c r="J339" s="45">
        <v>6.9657633629220896</v>
      </c>
      <c r="K339" s="45">
        <v>8.1315104166666596E-2</v>
      </c>
      <c r="L339" s="45">
        <f t="shared" si="9"/>
        <v>8.5056117834105596</v>
      </c>
    </row>
    <row r="340" spans="1:12" x14ac:dyDescent="0.3">
      <c r="A340" s="45">
        <v>4.5374973333331097</v>
      </c>
      <c r="B340" s="45">
        <v>1100</v>
      </c>
      <c r="C340" s="45">
        <v>-4.1666666666666602E-2</v>
      </c>
      <c r="D340" s="45">
        <v>3.9908854166666598E-2</v>
      </c>
      <c r="E340" s="45">
        <v>-1.00071614583333</v>
      </c>
      <c r="F340" s="45">
        <v>4.2616330975085199E-4</v>
      </c>
      <c r="G340" s="53">
        <v>0.13879381265295099</v>
      </c>
      <c r="H340" s="45">
        <v>23.685844440026901</v>
      </c>
      <c r="I340" s="45">
        <v>0.58425803920110897</v>
      </c>
      <c r="J340" s="45">
        <v>13.838644278186599</v>
      </c>
      <c r="K340" s="45">
        <v>9.7005208333333301E-2</v>
      </c>
      <c r="L340" s="45">
        <f t="shared" si="9"/>
        <v>10.029437122805961</v>
      </c>
    </row>
    <row r="341" spans="1:12" x14ac:dyDescent="0.3">
      <c r="A341" s="45">
        <v>8.9265968333330292</v>
      </c>
      <c r="B341" s="45">
        <v>1150</v>
      </c>
      <c r="C341" s="45">
        <v>-3.61328125E-2</v>
      </c>
      <c r="D341" s="45">
        <v>3.1705729166666599E-2</v>
      </c>
      <c r="E341" s="45">
        <v>-1.0041015625</v>
      </c>
      <c r="F341" s="45">
        <v>1.63814491376478E-3</v>
      </c>
      <c r="G341" s="53">
        <v>0.23506976257071099</v>
      </c>
      <c r="H341" s="45">
        <v>23.662636178104901</v>
      </c>
      <c r="I341" s="45">
        <v>0.97468611583721998</v>
      </c>
      <c r="J341" s="45">
        <v>23.063643983338899</v>
      </c>
      <c r="K341" s="45">
        <v>7.3111979166666605E-2</v>
      </c>
      <c r="L341" s="45">
        <f t="shared" si="9"/>
        <v>10.192221261329069</v>
      </c>
    </row>
    <row r="342" spans="1:12" x14ac:dyDescent="0.3">
      <c r="A342" s="45">
        <v>13.557330333332899</v>
      </c>
      <c r="B342" s="45">
        <v>1200</v>
      </c>
      <c r="C342" s="45">
        <v>-3.8020833333333302E-2</v>
      </c>
      <c r="D342" s="45">
        <v>4.4010416666666601E-2</v>
      </c>
      <c r="E342" s="45">
        <v>-1.00514322916666</v>
      </c>
      <c r="F342" s="45">
        <v>1.0041337155893601E-3</v>
      </c>
      <c r="G342" s="53">
        <v>0.33058648909865601</v>
      </c>
      <c r="H342" s="45">
        <v>23.6353292236887</v>
      </c>
      <c r="I342" s="45">
        <v>1.4245101107659199</v>
      </c>
      <c r="J342" s="45">
        <v>33.668765294853799</v>
      </c>
      <c r="K342" s="45">
        <v>6.6666666666666596E-2</v>
      </c>
      <c r="L342" s="45">
        <f t="shared" si="9"/>
        <v>9.8187886072907293</v>
      </c>
    </row>
    <row r="343" spans="1:12" x14ac:dyDescent="0.3">
      <c r="A343" s="45">
        <v>17.755997499999701</v>
      </c>
      <c r="B343" s="45">
        <v>1250</v>
      </c>
      <c r="C343" s="45">
        <v>-3.4375000000000003E-2</v>
      </c>
      <c r="D343" s="45">
        <v>3.7174479166666601E-2</v>
      </c>
      <c r="E343" s="45">
        <v>-1.001953125</v>
      </c>
      <c r="F343" s="45">
        <v>3.0978531116497001E-3</v>
      </c>
      <c r="G343" s="53">
        <v>0.44505873123902201</v>
      </c>
      <c r="H343" s="45">
        <v>23.599290857805801</v>
      </c>
      <c r="I343" s="45">
        <v>1.9897919063888101</v>
      </c>
      <c r="J343" s="45">
        <v>46.957677159853702</v>
      </c>
      <c r="K343" s="45">
        <v>0.22350260416666601</v>
      </c>
      <c r="L343" s="45">
        <f t="shared" si="9"/>
        <v>9.4778693955399351</v>
      </c>
    </row>
    <row r="344" spans="1:12" x14ac:dyDescent="0.3">
      <c r="A344" s="45">
        <v>22.1723639999997</v>
      </c>
      <c r="B344" s="45">
        <v>1300</v>
      </c>
      <c r="C344" s="45">
        <v>-3.9713541666666602E-2</v>
      </c>
      <c r="D344" s="45">
        <v>3.7434895833333301E-2</v>
      </c>
      <c r="E344" s="45">
        <v>-1.00638020833333</v>
      </c>
      <c r="F344" s="45">
        <v>3.8605416880326199E-3</v>
      </c>
      <c r="G344" s="53">
        <v>0.56285055437632403</v>
      </c>
      <c r="H344" s="45">
        <v>23.559358674615599</v>
      </c>
      <c r="I344" s="45">
        <v>2.6239503587376398</v>
      </c>
      <c r="J344" s="45">
        <v>61.818587776362897</v>
      </c>
      <c r="K344" s="45">
        <v>0.16250000000000001</v>
      </c>
      <c r="L344" s="45">
        <f t="shared" si="9"/>
        <v>9.1048756469900614</v>
      </c>
    </row>
    <row r="345" spans="1:12" x14ac:dyDescent="0.3">
      <c r="A345" s="45">
        <v>26.713396333333002</v>
      </c>
      <c r="B345" s="45">
        <v>1350</v>
      </c>
      <c r="C345" s="45">
        <v>-4.2447916666666599E-2</v>
      </c>
      <c r="D345" s="45">
        <v>3.6979166666666598E-2</v>
      </c>
      <c r="E345" s="45">
        <v>-1.0048177083333301</v>
      </c>
      <c r="F345" s="45">
        <v>4.2570747098592196E-3</v>
      </c>
      <c r="G345" s="53">
        <v>0.68959010921431896</v>
      </c>
      <c r="H345" s="45">
        <v>23.508983612509699</v>
      </c>
      <c r="I345" s="45">
        <v>3.3744092209133099</v>
      </c>
      <c r="J345" s="45">
        <v>79.328924279747994</v>
      </c>
      <c r="K345" s="45">
        <v>0.39798177083333303</v>
      </c>
      <c r="L345" s="45">
        <f t="shared" si="9"/>
        <v>8.6927954144761497</v>
      </c>
    </row>
    <row r="346" spans="1:12" x14ac:dyDescent="0.3">
      <c r="A346" s="45">
        <v>31.2078643333329</v>
      </c>
      <c r="B346" s="45">
        <v>1400</v>
      </c>
      <c r="C346" s="45">
        <v>-3.9388020833333301E-2</v>
      </c>
      <c r="D346" s="45">
        <v>3.4244791666666601E-2</v>
      </c>
      <c r="E346" s="45">
        <v>-1.0009114583333301</v>
      </c>
      <c r="F346" s="45">
        <v>3.8344891291806201E-3</v>
      </c>
      <c r="G346" s="53">
        <v>0.829798174631726</v>
      </c>
      <c r="H346" s="45">
        <v>23.448476048702801</v>
      </c>
      <c r="I346" s="45">
        <v>4.2317075068165098</v>
      </c>
      <c r="J346" s="45">
        <v>99.227097360384903</v>
      </c>
      <c r="K346" s="45">
        <v>0.33821614583333298</v>
      </c>
      <c r="L346" s="45">
        <f t="shared" si="9"/>
        <v>8.3626166309991437</v>
      </c>
    </row>
    <row r="347" spans="1:12" x14ac:dyDescent="0.3">
      <c r="A347" s="45">
        <v>35.674996833333097</v>
      </c>
      <c r="B347" s="45">
        <v>1450</v>
      </c>
      <c r="C347" s="45">
        <v>-3.6653645833333297E-2</v>
      </c>
      <c r="D347" s="45">
        <v>3.6979166666666598E-2</v>
      </c>
      <c r="E347" s="45">
        <v>-1.00559895833333</v>
      </c>
      <c r="F347" s="45">
        <v>8.0390795399645895E-4</v>
      </c>
      <c r="G347" s="53">
        <v>0.97356839812631302</v>
      </c>
      <c r="H347" s="45">
        <v>23.378587976627401</v>
      </c>
      <c r="I347" s="45">
        <v>5.2029552204506802</v>
      </c>
      <c r="J347" s="45">
        <v>121.63773242246199</v>
      </c>
      <c r="K347" s="45">
        <v>0.297916666666666</v>
      </c>
      <c r="L347" s="45">
        <f t="shared" si="9"/>
        <v>8.0038354771774003</v>
      </c>
    </row>
    <row r="348" spans="1:12" x14ac:dyDescent="0.3">
      <c r="A348" s="47"/>
      <c r="B348" s="47">
        <f>B347+(((B349-B347)*(G348-G347))/(G349-G347))</f>
        <v>1487.0974727398645</v>
      </c>
      <c r="C348" s="47"/>
      <c r="D348" s="47"/>
      <c r="E348" s="47"/>
      <c r="F348" s="47"/>
      <c r="G348" s="47">
        <v>1.1000000000000001</v>
      </c>
      <c r="H348" s="47"/>
      <c r="I348" s="47"/>
      <c r="J348" s="47"/>
      <c r="K348" s="47"/>
      <c r="L348" s="47">
        <f>L347+(((L349-L347)*(G348-G347))/(G349-G347))</f>
        <v>7.729845221047789</v>
      </c>
    </row>
    <row r="349" spans="1:12" x14ac:dyDescent="0.3">
      <c r="A349" s="50">
        <v>39.993897333332903</v>
      </c>
      <c r="B349" s="50">
        <v>1500</v>
      </c>
      <c r="C349" s="50">
        <v>-4.5052083333333298E-2</v>
      </c>
      <c r="D349" s="50">
        <v>3.8932291666666598E-2</v>
      </c>
      <c r="E349" s="50">
        <v>-1.00149739583333</v>
      </c>
      <c r="F349" s="50">
        <v>6.5185855516314102E-3</v>
      </c>
      <c r="G349" s="50">
        <v>1.14397300056413</v>
      </c>
      <c r="H349" s="50">
        <v>23.2971238029048</v>
      </c>
      <c r="I349" s="50">
        <v>6.4317578059626301</v>
      </c>
      <c r="J349" s="50">
        <v>149.841551674079</v>
      </c>
      <c r="K349" s="50">
        <v>0.26386718749999999</v>
      </c>
      <c r="L349" s="50">
        <f>(G349*1000)/J349</f>
        <v>7.6345512161565878</v>
      </c>
    </row>
    <row r="350" spans="1:12" x14ac:dyDescent="0.3">
      <c r="A350" s="47"/>
      <c r="B350" s="47">
        <f>B349+(((B352-B349)*(G350-G349))/(G352-G349))</f>
        <v>1514.7995316557037</v>
      </c>
      <c r="C350" s="47"/>
      <c r="D350" s="47"/>
      <c r="E350" s="47"/>
      <c r="F350" s="47"/>
      <c r="G350" s="47">
        <v>1.2</v>
      </c>
      <c r="H350" s="47"/>
      <c r="I350" s="47"/>
      <c r="J350" s="47"/>
      <c r="K350" s="47"/>
      <c r="L350" s="47">
        <f>L349+(((L352-L349)*(G350-G349))/(G352-G349))</f>
        <v>7.5354613294003556</v>
      </c>
    </row>
    <row r="351" spans="1:12" x14ac:dyDescent="0.3">
      <c r="A351" s="47"/>
      <c r="B351" s="47">
        <f>B350+(((B352-B350)*(G351-G350))/(G352-G350))</f>
        <v>1541.2145312179127</v>
      </c>
      <c r="C351" s="47"/>
      <c r="D351" s="47"/>
      <c r="E351" s="47"/>
      <c r="F351" s="47"/>
      <c r="G351" s="47">
        <v>1.3</v>
      </c>
      <c r="H351" s="47"/>
      <c r="I351" s="47"/>
      <c r="J351" s="47"/>
      <c r="K351" s="47"/>
      <c r="L351" s="47">
        <f>L350+(((L352-L350)*(G351-G350))/(G352-G350))</f>
        <v>7.3586003735148742</v>
      </c>
    </row>
    <row r="352" spans="1:12" x14ac:dyDescent="0.3">
      <c r="A352" s="45">
        <v>44.441763666666397</v>
      </c>
      <c r="B352" s="45">
        <v>1550</v>
      </c>
      <c r="C352" s="45">
        <v>-4.2187500000000003E-2</v>
      </c>
      <c r="D352" s="45">
        <v>3.7304687500000003E-2</v>
      </c>
      <c r="E352" s="45">
        <v>-1.0018229166666599</v>
      </c>
      <c r="F352" s="45">
        <v>6.1109163044312503E-3</v>
      </c>
      <c r="G352" s="53">
        <v>1.3332593940098201</v>
      </c>
      <c r="H352" s="45">
        <v>23.195705229916801</v>
      </c>
      <c r="I352" s="45">
        <v>7.8740361406192498</v>
      </c>
      <c r="J352" s="45">
        <v>182.64384025268799</v>
      </c>
      <c r="K352" s="45">
        <v>0.386783854166666</v>
      </c>
      <c r="L352" s="45">
        <f t="shared" ref="L352:L361" si="10">(G352*1000)/J352</f>
        <v>7.2997774913473883</v>
      </c>
    </row>
    <row r="353" spans="1:12" x14ac:dyDescent="0.3">
      <c r="A353" s="45">
        <v>48.960030999999603</v>
      </c>
      <c r="B353" s="45">
        <v>1600</v>
      </c>
      <c r="C353" s="45">
        <v>-5.6510416666666598E-2</v>
      </c>
      <c r="D353" s="45">
        <v>5.5598958333333302E-2</v>
      </c>
      <c r="E353" s="45">
        <v>-1.0020182291666599</v>
      </c>
      <c r="F353" s="45">
        <v>5.7869426811948304E-3</v>
      </c>
      <c r="G353" s="53">
        <v>1.48009681755777</v>
      </c>
      <c r="H353" s="45">
        <v>23.1011560185208</v>
      </c>
      <c r="I353" s="45">
        <v>9.1140536276678592</v>
      </c>
      <c r="J353" s="45">
        <v>210.54512947778099</v>
      </c>
      <c r="K353" s="45">
        <v>0.57304687499999996</v>
      </c>
      <c r="L353" s="45">
        <f t="shared" si="10"/>
        <v>7.029831662356103</v>
      </c>
    </row>
    <row r="354" spans="1:12" x14ac:dyDescent="0.3">
      <c r="A354" s="45">
        <v>53.574663333333</v>
      </c>
      <c r="B354" s="45">
        <v>1650</v>
      </c>
      <c r="C354" s="45">
        <v>-4.6484375000000001E-2</v>
      </c>
      <c r="D354" s="45">
        <v>4.1145833333333298E-2</v>
      </c>
      <c r="E354" s="45">
        <v>-0.99869791666666596</v>
      </c>
      <c r="F354" s="45">
        <v>2.7116213726588101E-3</v>
      </c>
      <c r="G354" s="53">
        <v>1.6773227788244101</v>
      </c>
      <c r="H354" s="45">
        <v>22.973915744328099</v>
      </c>
      <c r="I354" s="45">
        <v>10.867055658867599</v>
      </c>
      <c r="J354" s="45">
        <v>249.658747479342</v>
      </c>
      <c r="K354" s="45">
        <v>1.3462890624999999</v>
      </c>
      <c r="L354" s="45">
        <f t="shared" si="10"/>
        <v>6.7184618835084082</v>
      </c>
    </row>
    <row r="355" spans="1:12" x14ac:dyDescent="0.3">
      <c r="A355" s="45">
        <v>57.778929833332803</v>
      </c>
      <c r="B355" s="45">
        <v>1700</v>
      </c>
      <c r="C355" s="45">
        <v>-4.7460937500000001E-2</v>
      </c>
      <c r="D355" s="45">
        <v>3.6783854166666602E-2</v>
      </c>
      <c r="E355" s="45">
        <v>-1.0017578125</v>
      </c>
      <c r="F355" s="45">
        <v>-1.7063135173548401E-2</v>
      </c>
      <c r="G355" s="53">
        <v>1.8812776869493599</v>
      </c>
      <c r="H355" s="45">
        <v>22.8364208734742</v>
      </c>
      <c r="I355" s="45">
        <v>12.793796019346299</v>
      </c>
      <c r="J355" s="45">
        <v>292.16447127487299</v>
      </c>
      <c r="K355" s="45">
        <v>1.1979166666666601</v>
      </c>
      <c r="L355" s="45">
        <f t="shared" si="10"/>
        <v>6.4391049286051762</v>
      </c>
    </row>
    <row r="356" spans="1:12" x14ac:dyDescent="0.3">
      <c r="A356" s="45">
        <v>61.977097166666297</v>
      </c>
      <c r="B356" s="45">
        <v>1750</v>
      </c>
      <c r="C356" s="45">
        <v>-4.4531250000000001E-2</v>
      </c>
      <c r="D356" s="45">
        <v>4.0104166666666601E-2</v>
      </c>
      <c r="E356" s="45">
        <v>-0.99791666666666601</v>
      </c>
      <c r="F356" s="45">
        <v>-2.2903798248319701E-2</v>
      </c>
      <c r="G356" s="53">
        <v>2.07974534962554</v>
      </c>
      <c r="H356" s="45">
        <v>22.6932472196108</v>
      </c>
      <c r="I356" s="45">
        <v>14.7626627062227</v>
      </c>
      <c r="J356" s="45">
        <v>335.01274057158702</v>
      </c>
      <c r="K356" s="45">
        <v>0.70195312499999996</v>
      </c>
      <c r="L356" s="45">
        <f t="shared" si="10"/>
        <v>6.2079589751636055</v>
      </c>
    </row>
    <row r="357" spans="1:12" x14ac:dyDescent="0.3">
      <c r="A357" s="45">
        <v>66.224530666666297</v>
      </c>
      <c r="B357" s="45">
        <v>1800</v>
      </c>
      <c r="C357" s="45">
        <v>-4.2317708333333301E-2</v>
      </c>
      <c r="D357" s="45">
        <v>4.2057291666666601E-2</v>
      </c>
      <c r="E357" s="45">
        <v>-1.0006510416666601</v>
      </c>
      <c r="F357" s="45">
        <v>-2.7287841042525199E-2</v>
      </c>
      <c r="G357" s="53">
        <v>2.3018943781673</v>
      </c>
      <c r="H357" s="45">
        <v>22.528093212226999</v>
      </c>
      <c r="I357" s="45">
        <v>17.100070482191299</v>
      </c>
      <c r="J357" s="45">
        <v>385.23207230115798</v>
      </c>
      <c r="K357" s="45">
        <v>0.47089843749999999</v>
      </c>
      <c r="L357" s="45">
        <f t="shared" si="10"/>
        <v>5.9753445875289879</v>
      </c>
    </row>
    <row r="358" spans="1:12" x14ac:dyDescent="0.3">
      <c r="A358" s="45">
        <v>70.647796833333004</v>
      </c>
      <c r="B358" s="45">
        <v>1850</v>
      </c>
      <c r="C358" s="45">
        <v>-3.8411458333333301E-2</v>
      </c>
      <c r="D358" s="45">
        <v>3.5807291666666602E-2</v>
      </c>
      <c r="E358" s="45">
        <v>-1.00071614583333</v>
      </c>
      <c r="F358" s="45">
        <v>-3.2020911661338199E-2</v>
      </c>
      <c r="G358" s="53">
        <v>2.4946650554662102</v>
      </c>
      <c r="H358" s="45">
        <v>22.371408656673701</v>
      </c>
      <c r="I358" s="45">
        <v>19.240626129988701</v>
      </c>
      <c r="J358" s="45">
        <v>430.43990770461602</v>
      </c>
      <c r="K358" s="45">
        <v>0.31640625</v>
      </c>
      <c r="L358" s="45">
        <f t="shared" si="10"/>
        <v>5.7956174853056206</v>
      </c>
    </row>
    <row r="359" spans="1:12" x14ac:dyDescent="0.3">
      <c r="A359" s="45">
        <v>75.273963666666305</v>
      </c>
      <c r="B359" s="45">
        <v>1900</v>
      </c>
      <c r="C359" s="45">
        <v>-4.1471354166666599E-2</v>
      </c>
      <c r="D359" s="45">
        <v>4.1796874999999997E-2</v>
      </c>
      <c r="E359" s="45">
        <v>-1.0025390624999999</v>
      </c>
      <c r="F359" s="45">
        <v>-3.4487313821260003E-2</v>
      </c>
      <c r="G359" s="53">
        <v>2.6932123441623199</v>
      </c>
      <c r="H359" s="45">
        <v>22.195122660317999</v>
      </c>
      <c r="I359" s="45">
        <v>21.651011189365299</v>
      </c>
      <c r="J359" s="45">
        <v>480.54672390951902</v>
      </c>
      <c r="K359" s="45">
        <v>0.34511718749999998</v>
      </c>
      <c r="L359" s="45">
        <f t="shared" si="10"/>
        <v>5.6044755070880852</v>
      </c>
    </row>
    <row r="360" spans="1:12" x14ac:dyDescent="0.3">
      <c r="A360" s="45">
        <v>80.293863333333107</v>
      </c>
      <c r="B360" s="45">
        <v>1950</v>
      </c>
      <c r="C360" s="45">
        <v>-4.6419270833333297E-2</v>
      </c>
      <c r="D360" s="45">
        <v>4.6549479166666602E-2</v>
      </c>
      <c r="E360" s="45">
        <v>-0.99967447916666596</v>
      </c>
      <c r="F360" s="45">
        <v>-3.9521314554669597E-2</v>
      </c>
      <c r="G360" s="53">
        <v>2.87283006664466</v>
      </c>
      <c r="H360" s="45">
        <v>22.007529154557599</v>
      </c>
      <c r="I360" s="45">
        <v>24.126901721264499</v>
      </c>
      <c r="J360" s="45">
        <v>530.97354335326304</v>
      </c>
      <c r="K360" s="45">
        <v>0.51009114583333304</v>
      </c>
      <c r="L360" s="45">
        <f t="shared" si="10"/>
        <v>5.4104956877923609</v>
      </c>
    </row>
    <row r="361" spans="1:12" x14ac:dyDescent="0.3">
      <c r="A361" s="45">
        <v>84.870930666666396</v>
      </c>
      <c r="B361" s="45">
        <v>2000</v>
      </c>
      <c r="C361" s="45">
        <v>-4.95442708333333E-2</v>
      </c>
      <c r="D361" s="45">
        <v>6.2890625000000006E-2</v>
      </c>
      <c r="E361" s="45">
        <v>-1.00390625</v>
      </c>
      <c r="F361" s="45">
        <v>-4.1505105239746203E-2</v>
      </c>
      <c r="G361" s="53">
        <v>2.99837909453798</v>
      </c>
      <c r="H361" s="45">
        <v>21.855180508797201</v>
      </c>
      <c r="I361" s="45">
        <v>25.9939513331834</v>
      </c>
      <c r="J361" s="45">
        <v>568.10242391323402</v>
      </c>
      <c r="K361" s="45">
        <v>0.99863281250000002</v>
      </c>
      <c r="L361" s="45">
        <f t="shared" si="10"/>
        <v>5.2778847058676179</v>
      </c>
    </row>
    <row r="365" spans="1:12" ht="18" x14ac:dyDescent="0.3">
      <c r="A365" s="38" t="s">
        <v>73</v>
      </c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</row>
    <row r="366" spans="1:12" ht="18" x14ac:dyDescent="0.3">
      <c r="A366" s="38" t="s">
        <v>31</v>
      </c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</row>
    <row r="367" spans="1:12" ht="18" x14ac:dyDescent="0.3">
      <c r="A367" s="38" t="s">
        <v>80</v>
      </c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</row>
    <row r="368" spans="1:12" ht="18" x14ac:dyDescent="0.3">
      <c r="A368" s="38" t="s">
        <v>39</v>
      </c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</row>
    <row r="369" spans="1:12" ht="15.6" x14ac:dyDescent="0.3">
      <c r="A369" s="40" t="s">
        <v>81</v>
      </c>
      <c r="B369" s="40"/>
      <c r="C369" s="40"/>
      <c r="D369" s="41"/>
      <c r="E369" s="41"/>
      <c r="F369" s="41"/>
      <c r="G369" s="41"/>
      <c r="H369" s="41"/>
      <c r="I369" s="41"/>
      <c r="J369" s="41"/>
      <c r="K369" s="41"/>
      <c r="L369" s="41"/>
    </row>
    <row r="370" spans="1:12" ht="43.2" x14ac:dyDescent="0.3">
      <c r="A370" s="42" t="s">
        <v>41</v>
      </c>
      <c r="B370" s="42" t="s">
        <v>42</v>
      </c>
      <c r="C370" s="42" t="s">
        <v>43</v>
      </c>
      <c r="D370" s="42" t="s">
        <v>44</v>
      </c>
      <c r="E370" s="42" t="s">
        <v>45</v>
      </c>
      <c r="F370" s="42" t="s">
        <v>46</v>
      </c>
      <c r="G370" s="52" t="s">
        <v>47</v>
      </c>
      <c r="H370" s="42" t="s">
        <v>48</v>
      </c>
      <c r="I370" s="42" t="s">
        <v>49</v>
      </c>
      <c r="J370" s="42" t="s">
        <v>50</v>
      </c>
      <c r="K370" s="42" t="s">
        <v>51</v>
      </c>
      <c r="L370" s="42" t="s">
        <v>76</v>
      </c>
    </row>
    <row r="371" spans="1:12" x14ac:dyDescent="0.3">
      <c r="A371" s="45">
        <v>0.43546383333230998</v>
      </c>
      <c r="B371" s="45">
        <v>1000</v>
      </c>
      <c r="C371" s="45">
        <v>-6.25E-2</v>
      </c>
      <c r="D371" s="45">
        <v>5.2539062499999997E-2</v>
      </c>
      <c r="E371" s="45">
        <v>-1.01809895833333</v>
      </c>
      <c r="F371" s="45">
        <v>-7.1272653901309596E-5</v>
      </c>
      <c r="G371" s="53">
        <v>2.8913532158521298E-4</v>
      </c>
      <c r="H371" s="45">
        <v>23.585882902434498</v>
      </c>
      <c r="I371" s="45">
        <v>2.30381785655288E-2</v>
      </c>
      <c r="J371" s="45">
        <v>0.54337586241824298</v>
      </c>
      <c r="K371" s="45">
        <v>5.8658854166666601E-2</v>
      </c>
      <c r="L371" s="45">
        <f t="shared" ref="L371:L380" si="11">(G371*1000)/J371</f>
        <v>0.53210924809660032</v>
      </c>
    </row>
    <row r="372" spans="1:12" x14ac:dyDescent="0.3">
      <c r="A372" s="45">
        <v>0.62233500000157704</v>
      </c>
      <c r="B372" s="45">
        <v>1050</v>
      </c>
      <c r="C372" s="45">
        <v>-3.9257812500000003E-2</v>
      </c>
      <c r="D372" s="45">
        <v>3.8216145833333298E-2</v>
      </c>
      <c r="E372" s="45">
        <v>-1.0026041666666601</v>
      </c>
      <c r="F372" s="45">
        <v>5.0134229985060702E-4</v>
      </c>
      <c r="G372" s="53">
        <v>6.9288856333010199E-2</v>
      </c>
      <c r="H372" s="45">
        <v>23.571796079042802</v>
      </c>
      <c r="I372" s="45">
        <v>0.29738280947351498</v>
      </c>
      <c r="J372" s="45">
        <v>7.0098469632005997</v>
      </c>
      <c r="K372" s="45">
        <v>8.8736979166666605E-2</v>
      </c>
      <c r="L372" s="45">
        <f t="shared" si="11"/>
        <v>9.8845034273578296</v>
      </c>
    </row>
    <row r="373" spans="1:12" x14ac:dyDescent="0.3">
      <c r="A373" s="45">
        <v>5.1186678333345101</v>
      </c>
      <c r="B373" s="45">
        <v>1100</v>
      </c>
      <c r="C373" s="45">
        <v>-3.7890624999999997E-2</v>
      </c>
      <c r="D373" s="45">
        <v>3.7890624999999997E-2</v>
      </c>
      <c r="E373" s="45">
        <v>-1.0020833333333301</v>
      </c>
      <c r="F373" s="45">
        <v>1.28225687597666E-3</v>
      </c>
      <c r="G373" s="53">
        <v>0.15567246151990699</v>
      </c>
      <c r="H373" s="45">
        <v>23.555035356208499</v>
      </c>
      <c r="I373" s="45">
        <v>0.59287274368707099</v>
      </c>
      <c r="J373" s="45">
        <v>13.9651389009379</v>
      </c>
      <c r="K373" s="45">
        <v>8.1119791666666594E-2</v>
      </c>
      <c r="L373" s="45">
        <f t="shared" si="11"/>
        <v>11.147218987521278</v>
      </c>
    </row>
    <row r="374" spans="1:12" x14ac:dyDescent="0.3">
      <c r="A374" s="45">
        <v>9.6670023333347004</v>
      </c>
      <c r="B374" s="45">
        <v>1150</v>
      </c>
      <c r="C374" s="45">
        <v>-3.8281250000000003E-2</v>
      </c>
      <c r="D374" s="45">
        <v>4.2057291666666601E-2</v>
      </c>
      <c r="E374" s="45">
        <v>-1.0027994791666599</v>
      </c>
      <c r="F374" s="45">
        <v>1.3693375291731599E-3</v>
      </c>
      <c r="G374" s="53">
        <v>0.26033328923156601</v>
      </c>
      <c r="H374" s="45">
        <v>23.5296758384379</v>
      </c>
      <c r="I374" s="45">
        <v>1.0005872041416399</v>
      </c>
      <c r="J374" s="45">
        <v>23.543491725877001</v>
      </c>
      <c r="K374" s="45">
        <v>9.1015625000000003E-2</v>
      </c>
      <c r="L374" s="45">
        <f t="shared" si="11"/>
        <v>11.057547973881455</v>
      </c>
    </row>
    <row r="375" spans="1:12" x14ac:dyDescent="0.3">
      <c r="A375" s="45">
        <v>14.0088358333347</v>
      </c>
      <c r="B375" s="45">
        <v>1200</v>
      </c>
      <c r="C375" s="45">
        <v>-3.58723958333333E-2</v>
      </c>
      <c r="D375" s="45">
        <v>3.5677083333333297E-2</v>
      </c>
      <c r="E375" s="45">
        <v>-1.0020182291666599</v>
      </c>
      <c r="F375" s="45">
        <v>3.0040021017486498E-3</v>
      </c>
      <c r="G375" s="53">
        <v>0.37031193187789002</v>
      </c>
      <c r="H375" s="45">
        <v>23.501112295894</v>
      </c>
      <c r="I375" s="45">
        <v>1.49858475932601</v>
      </c>
      <c r="J375" s="45">
        <v>35.218409600055999</v>
      </c>
      <c r="K375" s="45">
        <v>8.0208333333333298E-2</v>
      </c>
      <c r="L375" s="45">
        <f t="shared" si="11"/>
        <v>10.514726135654382</v>
      </c>
    </row>
    <row r="376" spans="1:12" x14ac:dyDescent="0.3">
      <c r="A376" s="45">
        <v>18.462868833334799</v>
      </c>
      <c r="B376" s="45">
        <v>1250</v>
      </c>
      <c r="C376" s="45">
        <v>-3.8736979166666602E-2</v>
      </c>
      <c r="D376" s="45">
        <v>3.4309895833333298E-2</v>
      </c>
      <c r="E376" s="45">
        <v>-0.99830729166666599</v>
      </c>
      <c r="F376" s="45">
        <v>2.6964081914827701E-3</v>
      </c>
      <c r="G376" s="53">
        <v>0.48764940586725503</v>
      </c>
      <c r="H376" s="45">
        <v>23.464305696273801</v>
      </c>
      <c r="I376" s="45">
        <v>2.0551365881793302</v>
      </c>
      <c r="J376" s="45">
        <v>48.222352334202</v>
      </c>
      <c r="K376" s="45">
        <v>8.88671875E-2</v>
      </c>
      <c r="L376" s="45">
        <f t="shared" si="11"/>
        <v>10.112517997621337</v>
      </c>
    </row>
    <row r="377" spans="1:12" x14ac:dyDescent="0.3">
      <c r="A377" s="45">
        <v>22.718901500001401</v>
      </c>
      <c r="B377" s="45">
        <v>1300</v>
      </c>
      <c r="C377" s="45">
        <v>-3.7890624999999997E-2</v>
      </c>
      <c r="D377" s="45">
        <v>3.7239583333333298E-2</v>
      </c>
      <c r="E377" s="45">
        <v>-1.00266927083333</v>
      </c>
      <c r="F377" s="45">
        <v>2.7431471437867899E-4</v>
      </c>
      <c r="G377" s="53">
        <v>0.64386661656807798</v>
      </c>
      <c r="H377" s="45">
        <v>23.412211830936101</v>
      </c>
      <c r="I377" s="45">
        <v>2.8812876843861299</v>
      </c>
      <c r="J377" s="45">
        <v>67.457311460391196</v>
      </c>
      <c r="K377" s="45">
        <v>0.147981770833333</v>
      </c>
      <c r="L377" s="45">
        <f t="shared" si="11"/>
        <v>9.5448010397825627</v>
      </c>
    </row>
    <row r="378" spans="1:12" x14ac:dyDescent="0.3">
      <c r="A378" s="45">
        <v>27.130401833334499</v>
      </c>
      <c r="B378" s="45">
        <v>1350</v>
      </c>
      <c r="C378" s="45">
        <v>-4.19921875E-2</v>
      </c>
      <c r="D378" s="45">
        <v>4.07552083333333E-2</v>
      </c>
      <c r="E378" s="45">
        <v>-1.00416666666666</v>
      </c>
      <c r="F378" s="45">
        <v>3.7709210459294898E-3</v>
      </c>
      <c r="G378" s="53">
        <v>0.81769300774446696</v>
      </c>
      <c r="H378" s="45">
        <v>23.346722812846799</v>
      </c>
      <c r="I378" s="45">
        <v>3.8881765111097901</v>
      </c>
      <c r="J378" s="45">
        <v>90.776181427387499</v>
      </c>
      <c r="K378" s="45">
        <v>0.27076822916666599</v>
      </c>
      <c r="L378" s="45">
        <f t="shared" si="11"/>
        <v>9.0077925165704986</v>
      </c>
    </row>
    <row r="379" spans="1:12" x14ac:dyDescent="0.3">
      <c r="A379" s="45">
        <v>31.507902333334599</v>
      </c>
      <c r="B379" s="45">
        <v>1400</v>
      </c>
      <c r="C379" s="45">
        <v>-4.4270833333333301E-2</v>
      </c>
      <c r="D379" s="45">
        <v>3.3658854166666599E-2</v>
      </c>
      <c r="E379" s="45">
        <v>-1.00169270833333</v>
      </c>
      <c r="F379" s="45">
        <v>5.2472559654426704E-3</v>
      </c>
      <c r="G379" s="53">
        <v>1.00231361091766</v>
      </c>
      <c r="H379" s="45">
        <v>23.267682457981699</v>
      </c>
      <c r="I379" s="45">
        <v>5.08069779294991</v>
      </c>
      <c r="J379" s="45">
        <v>118.216060991841</v>
      </c>
      <c r="K379" s="45">
        <v>1.0474609374999999</v>
      </c>
      <c r="L379" s="45">
        <f t="shared" si="11"/>
        <v>8.4786585046750744</v>
      </c>
    </row>
    <row r="380" spans="1:12" x14ac:dyDescent="0.3">
      <c r="A380" s="45">
        <v>31.507902333334599</v>
      </c>
      <c r="B380" s="45">
        <v>1400</v>
      </c>
      <c r="C380" s="45">
        <v>-4.4270833333333301E-2</v>
      </c>
      <c r="D380" s="45">
        <v>3.3658854166666599E-2</v>
      </c>
      <c r="E380" s="45">
        <v>-1.00169270833333</v>
      </c>
      <c r="F380" s="45">
        <v>5.2472559654426704E-3</v>
      </c>
      <c r="G380" s="53">
        <v>1.00231361091766</v>
      </c>
      <c r="H380" s="45">
        <v>23.267682457981699</v>
      </c>
      <c r="I380" s="45">
        <v>5.08069779294991</v>
      </c>
      <c r="J380" s="45">
        <v>118.216060991841</v>
      </c>
      <c r="K380" s="45">
        <v>1.0474609374999999</v>
      </c>
      <c r="L380" s="45">
        <f t="shared" si="11"/>
        <v>8.4786585046750744</v>
      </c>
    </row>
    <row r="381" spans="1:12" x14ac:dyDescent="0.3">
      <c r="A381" s="47"/>
      <c r="B381" s="47">
        <f>B380+(((B382-B380)*(G381-G380))/(G382-G380))</f>
        <v>1426.1739673595036</v>
      </c>
      <c r="C381" s="47"/>
      <c r="D381" s="47"/>
      <c r="E381" s="47"/>
      <c r="F381" s="47"/>
      <c r="G381" s="47">
        <v>1.1000000000000001</v>
      </c>
      <c r="H381" s="47"/>
      <c r="I381" s="47"/>
      <c r="J381" s="47"/>
      <c r="K381" s="47"/>
      <c r="L381" s="47">
        <f>L380+(((L382-L380)*(G381-G380))/(G382-G380))</f>
        <v>8.2472645360582924</v>
      </c>
    </row>
    <row r="382" spans="1:12" x14ac:dyDescent="0.3">
      <c r="A382" s="50">
        <v>35.841502166668</v>
      </c>
      <c r="B382" s="50">
        <v>1450</v>
      </c>
      <c r="C382" s="50">
        <v>-4.1210937500000003E-2</v>
      </c>
      <c r="D382" s="50">
        <v>3.8216145833333298E-2</v>
      </c>
      <c r="E382" s="50">
        <v>-1.0025390624999999</v>
      </c>
      <c r="F382" s="50">
        <v>2.27185633164438E-3</v>
      </c>
      <c r="G382" s="50">
        <v>1.1889234353676601</v>
      </c>
      <c r="H382" s="50">
        <v>23.178946254118198</v>
      </c>
      <c r="I382" s="50">
        <v>6.3824341390240802</v>
      </c>
      <c r="J382" s="50">
        <v>147.938099375544</v>
      </c>
      <c r="K382" s="50">
        <v>0.41139322916666599</v>
      </c>
      <c r="L382" s="50">
        <f>(G382*1000)/J382</f>
        <v>8.0366277543525335</v>
      </c>
    </row>
    <row r="383" spans="1:12" x14ac:dyDescent="0.3">
      <c r="A383" s="47"/>
      <c r="B383" s="47">
        <f>B382+(((B385-B382)*(G383-G382))/(G385-G382))</f>
        <v>1452.899902696455</v>
      </c>
      <c r="C383" s="47"/>
      <c r="D383" s="47"/>
      <c r="E383" s="47"/>
      <c r="F383" s="47"/>
      <c r="G383" s="47">
        <v>1.2</v>
      </c>
      <c r="H383" s="47"/>
      <c r="I383" s="47"/>
      <c r="J383" s="47"/>
      <c r="K383" s="47"/>
      <c r="L383" s="47">
        <f>L382+(((L385-L382)*(G383-G382))/(G385-G382))</f>
        <v>8.0093700904965477</v>
      </c>
    </row>
    <row r="384" spans="1:12" x14ac:dyDescent="0.3">
      <c r="A384" s="47"/>
      <c r="B384" s="47">
        <f>B383+(((B385-B383)*(G384-G383))/(G385-G383))</f>
        <v>1479.0804270080116</v>
      </c>
      <c r="C384" s="47"/>
      <c r="D384" s="47"/>
      <c r="E384" s="47"/>
      <c r="F384" s="47"/>
      <c r="G384" s="47">
        <v>1.3</v>
      </c>
      <c r="H384" s="47"/>
      <c r="I384" s="47"/>
      <c r="J384" s="47"/>
      <c r="K384" s="47"/>
      <c r="L384" s="47">
        <f>L383+(((L385-L383)*(G384-G383))/(G385-G383))</f>
        <v>7.7632859952852753</v>
      </c>
    </row>
    <row r="385" spans="1:12" x14ac:dyDescent="0.3">
      <c r="A385" s="45">
        <v>40.146736333334601</v>
      </c>
      <c r="B385" s="45">
        <v>1500</v>
      </c>
      <c r="C385" s="45">
        <v>-4.46614583333333E-2</v>
      </c>
      <c r="D385" s="45">
        <v>3.8997395833333302E-2</v>
      </c>
      <c r="E385" s="45">
        <v>-1.0010416666666599</v>
      </c>
      <c r="F385" s="45">
        <v>7.05010225055017E-3</v>
      </c>
      <c r="G385" s="53">
        <v>1.37990509564682</v>
      </c>
      <c r="H385" s="45">
        <v>23.074055875402699</v>
      </c>
      <c r="I385" s="45">
        <v>7.90353955940523</v>
      </c>
      <c r="J385" s="45">
        <v>182.36665933210199</v>
      </c>
      <c r="K385" s="45">
        <v>0.37389322916666601</v>
      </c>
      <c r="L385" s="45">
        <f t="shared" ref="L385:L395" si="12">(G385*1000)/J385</f>
        <v>7.5666522636350964</v>
      </c>
    </row>
    <row r="386" spans="1:12" x14ac:dyDescent="0.3">
      <c r="A386" s="45">
        <v>44.622535833334901</v>
      </c>
      <c r="B386" s="45">
        <v>1550</v>
      </c>
      <c r="C386" s="45">
        <v>-4.2382812499999999E-2</v>
      </c>
      <c r="D386" s="45">
        <v>3.8346354166666603E-2</v>
      </c>
      <c r="E386" s="45">
        <v>-1.0020182291666599</v>
      </c>
      <c r="F386" s="45">
        <v>5.6247539762258898E-3</v>
      </c>
      <c r="G386" s="53">
        <v>1.5856852553874801</v>
      </c>
      <c r="H386" s="45">
        <v>22.9515165485826</v>
      </c>
      <c r="I386" s="45">
        <v>9.6552407882235798</v>
      </c>
      <c r="J386" s="45">
        <v>221.60244893056401</v>
      </c>
      <c r="K386" s="45">
        <v>0.42727864583333303</v>
      </c>
      <c r="L386" s="45">
        <f t="shared" si="12"/>
        <v>7.1555403067063219</v>
      </c>
    </row>
    <row r="387" spans="1:12" x14ac:dyDescent="0.3">
      <c r="A387" s="45">
        <v>48.974735333335197</v>
      </c>
      <c r="B387" s="45">
        <v>1600</v>
      </c>
      <c r="C387" s="45">
        <v>-3.9713541666666602E-2</v>
      </c>
      <c r="D387" s="45">
        <v>4.0234375000000003E-2</v>
      </c>
      <c r="E387" s="45">
        <v>-1.0021484375</v>
      </c>
      <c r="F387" s="45">
        <v>-2.2072247930963601E-3</v>
      </c>
      <c r="G387" s="53">
        <v>1.77376060638919</v>
      </c>
      <c r="H387" s="45">
        <v>22.826402128937598</v>
      </c>
      <c r="I387" s="45">
        <v>11.393122645546701</v>
      </c>
      <c r="J387" s="45">
        <v>260.063769990987</v>
      </c>
      <c r="K387" s="45">
        <v>0.66835937499999998</v>
      </c>
      <c r="L387" s="45">
        <f t="shared" si="12"/>
        <v>6.8204833239580545</v>
      </c>
    </row>
    <row r="388" spans="1:12" x14ac:dyDescent="0.3">
      <c r="A388" s="45">
        <v>53.687435833335101</v>
      </c>
      <c r="B388" s="45">
        <v>1650</v>
      </c>
      <c r="C388" s="45">
        <v>-4.3619791666666602E-2</v>
      </c>
      <c r="D388" s="45">
        <v>4.2773437499999997E-2</v>
      </c>
      <c r="E388" s="45">
        <v>-1.0010416666666599</v>
      </c>
      <c r="F388" s="45">
        <v>-1.72828927320079E-2</v>
      </c>
      <c r="G388" s="53">
        <v>1.97276629328928</v>
      </c>
      <c r="H388" s="45">
        <v>22.689879171149599</v>
      </c>
      <c r="I388" s="45">
        <v>13.2116541113637</v>
      </c>
      <c r="J388" s="45">
        <v>299.77079023512403</v>
      </c>
      <c r="K388" s="45">
        <v>0.84622395833333297</v>
      </c>
      <c r="L388" s="45">
        <f t="shared" si="12"/>
        <v>6.5809156780817393</v>
      </c>
    </row>
    <row r="389" spans="1:12" x14ac:dyDescent="0.3">
      <c r="A389" s="45">
        <v>58.094968333334599</v>
      </c>
      <c r="B389" s="45">
        <v>1700</v>
      </c>
      <c r="C389" s="45">
        <v>-5.14973958333333E-2</v>
      </c>
      <c r="D389" s="45">
        <v>4.5377604166666599E-2</v>
      </c>
      <c r="E389" s="45">
        <v>-0.99921875000000004</v>
      </c>
      <c r="F389" s="45">
        <v>-2.20659591304543E-2</v>
      </c>
      <c r="G389" s="53">
        <v>2.1915798937882198</v>
      </c>
      <c r="H389" s="45">
        <v>22.531997425808001</v>
      </c>
      <c r="I389" s="45">
        <v>15.5199308569998</v>
      </c>
      <c r="J389" s="45">
        <v>349.69514464933297</v>
      </c>
      <c r="K389" s="45">
        <v>1.3548177083333299</v>
      </c>
      <c r="L389" s="45">
        <f t="shared" si="12"/>
        <v>6.2671155928855997</v>
      </c>
    </row>
    <row r="390" spans="1:12" x14ac:dyDescent="0.3">
      <c r="A390" s="45">
        <v>62.589868500001401</v>
      </c>
      <c r="B390" s="45">
        <v>1750</v>
      </c>
      <c r="C390" s="45">
        <v>0.113606770833333</v>
      </c>
      <c r="D390" s="45">
        <v>4.8893229166666601E-2</v>
      </c>
      <c r="E390" s="45">
        <v>-0.99407552083333295</v>
      </c>
      <c r="F390" s="45">
        <v>-2.93010371540969E-2</v>
      </c>
      <c r="G390" s="53">
        <v>2.4088604641318199</v>
      </c>
      <c r="H390" s="45">
        <v>22.373005377014</v>
      </c>
      <c r="I390" s="45">
        <v>17.863474864722601</v>
      </c>
      <c r="J390" s="45">
        <v>399.65970036709001</v>
      </c>
      <c r="K390" s="45">
        <v>2.8443359374999999</v>
      </c>
      <c r="L390" s="45">
        <f t="shared" si="12"/>
        <v>6.0272788622902578</v>
      </c>
    </row>
    <row r="391" spans="1:12" x14ac:dyDescent="0.3">
      <c r="A391" s="45">
        <v>67.045368333334906</v>
      </c>
      <c r="B391" s="45">
        <v>1800</v>
      </c>
      <c r="C391" s="45">
        <v>-5.7486979166666598E-2</v>
      </c>
      <c r="D391" s="45">
        <v>5.0651041666666598E-2</v>
      </c>
      <c r="E391" s="45">
        <v>-0.99934895833333304</v>
      </c>
      <c r="F391" s="45">
        <v>-3.08071917782726E-2</v>
      </c>
      <c r="G391" s="53">
        <v>2.6007955459040799</v>
      </c>
      <c r="H391" s="45">
        <v>22.198890207388501</v>
      </c>
      <c r="I391" s="45">
        <v>20.324163971083099</v>
      </c>
      <c r="J391" s="45">
        <v>451.17389704032797</v>
      </c>
      <c r="K391" s="45">
        <v>1.6853515625</v>
      </c>
      <c r="L391" s="45">
        <f t="shared" si="12"/>
        <v>5.7645080155681283</v>
      </c>
    </row>
    <row r="392" spans="1:12" x14ac:dyDescent="0.3">
      <c r="A392" s="45">
        <v>71.643668666668106</v>
      </c>
      <c r="B392" s="45">
        <v>1850</v>
      </c>
      <c r="C392" s="45">
        <v>-4.2773437499999997E-2</v>
      </c>
      <c r="D392" s="45">
        <v>4.5442708333333297E-2</v>
      </c>
      <c r="E392" s="45">
        <v>-1.00338541666666</v>
      </c>
      <c r="F392" s="45">
        <v>-3.5183609219010502E-2</v>
      </c>
      <c r="G392" s="53">
        <v>2.8132773920887502</v>
      </c>
      <c r="H392" s="45">
        <v>22.0175399689378</v>
      </c>
      <c r="I392" s="45">
        <v>22.888830597662</v>
      </c>
      <c r="J392" s="54">
        <v>503.95589264121099</v>
      </c>
      <c r="K392" s="45">
        <v>0.98411458333333302</v>
      </c>
      <c r="L392" s="45">
        <f t="shared" si="12"/>
        <v>5.5823881279460501</v>
      </c>
    </row>
    <row r="393" spans="1:12" x14ac:dyDescent="0.3">
      <c r="A393" s="45">
        <v>76.2564020000017</v>
      </c>
      <c r="B393" s="45">
        <v>1900</v>
      </c>
      <c r="C393" s="45">
        <v>-4.2578125000000001E-2</v>
      </c>
      <c r="D393" s="45">
        <v>3.4309895833333298E-2</v>
      </c>
      <c r="E393" s="45">
        <v>-1.0089192708333301</v>
      </c>
      <c r="F393" s="45">
        <v>-4.1555167559809397E-2</v>
      </c>
      <c r="G393" s="53">
        <v>3.0438948787846001</v>
      </c>
      <c r="H393" s="45">
        <v>21.806511851240401</v>
      </c>
      <c r="I393" s="45">
        <v>25.9274963327872</v>
      </c>
      <c r="J393" s="54">
        <v>565.38843109182994</v>
      </c>
      <c r="K393" s="45">
        <v>0.78938802083333304</v>
      </c>
      <c r="L393" s="45">
        <f t="shared" si="12"/>
        <v>5.383723315502742</v>
      </c>
    </row>
    <row r="394" spans="1:12" x14ac:dyDescent="0.3">
      <c r="A394" s="45">
        <v>80.715602500001495</v>
      </c>
      <c r="B394" s="45">
        <v>1950</v>
      </c>
      <c r="C394" s="45">
        <v>-4.2773437499999997E-2</v>
      </c>
      <c r="D394" s="45">
        <v>4.27083333333333E-2</v>
      </c>
      <c r="E394" s="45">
        <v>-0.99973958333333302</v>
      </c>
      <c r="F394" s="45">
        <v>-4.9794579364199697E-2</v>
      </c>
      <c r="G394" s="53">
        <v>3.2815609303686002</v>
      </c>
      <c r="H394" s="45">
        <v>21.5911409161289</v>
      </c>
      <c r="I394" s="45">
        <v>29.1194885646857</v>
      </c>
      <c r="J394" s="54">
        <v>628.72304410203401</v>
      </c>
      <c r="K394" s="45">
        <v>0.66751302083333297</v>
      </c>
      <c r="L394" s="45">
        <f t="shared" si="12"/>
        <v>5.2194061616676537</v>
      </c>
    </row>
    <row r="395" spans="1:12" x14ac:dyDescent="0.3">
      <c r="A395" s="45">
        <v>85.062102166668197</v>
      </c>
      <c r="B395" s="45">
        <v>2000</v>
      </c>
      <c r="C395" s="45">
        <v>-4.66145833333333E-2</v>
      </c>
      <c r="D395" s="45">
        <v>4.5052083333333298E-2</v>
      </c>
      <c r="E395" s="45">
        <v>-1.00045572916666</v>
      </c>
      <c r="F395" s="45">
        <v>-4.8887554036903903E-2</v>
      </c>
      <c r="G395" s="53">
        <v>3.3798744767125299</v>
      </c>
      <c r="H395" s="45">
        <v>21.433130859246798</v>
      </c>
      <c r="I395" s="45">
        <v>31.055310543681301</v>
      </c>
      <c r="J395" s="54">
        <v>665.61254105401895</v>
      </c>
      <c r="K395" s="45">
        <v>0.45104166666666601</v>
      </c>
      <c r="L395" s="45">
        <f t="shared" si="12"/>
        <v>5.0778407380371613</v>
      </c>
    </row>
    <row r="399" spans="1:12" ht="18" x14ac:dyDescent="0.3">
      <c r="A399" s="38" t="s">
        <v>73</v>
      </c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</row>
    <row r="400" spans="1:12" ht="18" x14ac:dyDescent="0.3">
      <c r="A400" s="38" t="s">
        <v>55</v>
      </c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</row>
    <row r="401" spans="1:12" ht="18" x14ac:dyDescent="0.3">
      <c r="A401" s="38" t="s">
        <v>64</v>
      </c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</row>
    <row r="402" spans="1:12" ht="18" x14ac:dyDescent="0.3">
      <c r="A402" s="38" t="s">
        <v>39</v>
      </c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</row>
    <row r="403" spans="1:12" ht="15.6" x14ac:dyDescent="0.3">
      <c r="A403" s="40" t="s">
        <v>82</v>
      </c>
      <c r="B403" s="40"/>
      <c r="C403" s="40"/>
      <c r="D403" s="41"/>
      <c r="E403" s="41"/>
      <c r="F403" s="41"/>
      <c r="G403" s="41"/>
      <c r="H403" s="41"/>
      <c r="I403" s="41"/>
      <c r="J403" s="41"/>
      <c r="K403" s="41"/>
      <c r="L403" s="41"/>
    </row>
    <row r="404" spans="1:12" ht="43.2" x14ac:dyDescent="0.3">
      <c r="A404" s="42" t="s">
        <v>41</v>
      </c>
      <c r="B404" s="42" t="s">
        <v>42</v>
      </c>
      <c r="C404" s="42" t="s">
        <v>43</v>
      </c>
      <c r="D404" s="42" t="s">
        <v>44</v>
      </c>
      <c r="E404" s="42" t="s">
        <v>45</v>
      </c>
      <c r="F404" s="42" t="s">
        <v>46</v>
      </c>
      <c r="G404" s="52" t="s">
        <v>47</v>
      </c>
      <c r="H404" s="42" t="s">
        <v>48</v>
      </c>
      <c r="I404" s="42" t="s">
        <v>49</v>
      </c>
      <c r="J404" s="42" t="s">
        <v>50</v>
      </c>
      <c r="K404" s="42" t="s">
        <v>51</v>
      </c>
      <c r="L404" s="42" t="s">
        <v>76</v>
      </c>
    </row>
    <row r="405" spans="1:12" x14ac:dyDescent="0.3">
      <c r="A405" s="45">
        <v>0.44559700000056301</v>
      </c>
      <c r="B405" s="45">
        <v>1000</v>
      </c>
      <c r="C405" s="45">
        <v>-6.25E-2</v>
      </c>
      <c r="D405" s="45">
        <v>5.2604166666666598E-2</v>
      </c>
      <c r="E405" s="45">
        <v>-1.0197265625</v>
      </c>
      <c r="F405" s="45">
        <v>-1.8700249634086901E-4</v>
      </c>
      <c r="G405" s="53">
        <v>-3.6096490721725002E-4</v>
      </c>
      <c r="H405" s="45">
        <v>16.0365742641258</v>
      </c>
      <c r="I405" s="45">
        <v>2.2025257545246299E-2</v>
      </c>
      <c r="J405" s="45">
        <v>0.35320946463443598</v>
      </c>
      <c r="K405" s="45">
        <v>5.859375E-2</v>
      </c>
      <c r="L405" s="45">
        <f t="shared" ref="L405:L415" si="13">(G405*1000)/J405</f>
        <v>-1.0219570633273962</v>
      </c>
    </row>
    <row r="406" spans="1:12" x14ac:dyDescent="0.3">
      <c r="A406" s="45">
        <v>0.66036433333239197</v>
      </c>
      <c r="B406" s="45">
        <v>1050</v>
      </c>
      <c r="C406" s="45">
        <v>-3.7109375E-2</v>
      </c>
      <c r="D406" s="45">
        <v>3.6393229166666603E-2</v>
      </c>
      <c r="E406" s="45">
        <v>-1.0076822916666599</v>
      </c>
      <c r="F406" s="45">
        <v>-6.8245411928682595E-4</v>
      </c>
      <c r="G406" s="53">
        <v>3.5934207178765998E-2</v>
      </c>
      <c r="H406" s="45">
        <v>16.0325264022303</v>
      </c>
      <c r="I406" s="45">
        <v>0.22199401726012899</v>
      </c>
      <c r="J406" s="45">
        <v>3.5591248434915701</v>
      </c>
      <c r="K406" s="45">
        <v>6.8880208333333304E-2</v>
      </c>
      <c r="L406" s="45">
        <f t="shared" si="13"/>
        <v>10.096360414127492</v>
      </c>
    </row>
    <row r="407" spans="1:12" x14ac:dyDescent="0.3">
      <c r="A407" s="45">
        <v>5.2595299999987004</v>
      </c>
      <c r="B407" s="45">
        <v>1100</v>
      </c>
      <c r="C407" s="45">
        <v>-3.7630208333333297E-2</v>
      </c>
      <c r="D407" s="45">
        <v>3.6328125000000003E-2</v>
      </c>
      <c r="E407" s="45">
        <v>-1.0009114583333301</v>
      </c>
      <c r="F407" s="45">
        <v>1.47196101596894E-2</v>
      </c>
      <c r="G407" s="53">
        <v>8.6903385422360105E-2</v>
      </c>
      <c r="H407" s="45">
        <v>16.027364045932501</v>
      </c>
      <c r="I407" s="45">
        <v>0.42393435628616799</v>
      </c>
      <c r="J407" s="45">
        <v>6.7945503843706598</v>
      </c>
      <c r="K407" s="45">
        <v>6.5950520833333304E-2</v>
      </c>
      <c r="L407" s="45">
        <f t="shared" si="13"/>
        <v>12.790159834896782</v>
      </c>
    </row>
    <row r="408" spans="1:12" x14ac:dyDescent="0.3">
      <c r="A408" s="45">
        <v>9.7474969999989494</v>
      </c>
      <c r="B408" s="45">
        <v>1150</v>
      </c>
      <c r="C408" s="45">
        <v>-3.9648437500000001E-2</v>
      </c>
      <c r="D408" s="45">
        <v>4.0625000000000001E-2</v>
      </c>
      <c r="E408" s="45">
        <v>-1.0042317708333299</v>
      </c>
      <c r="F408" s="45">
        <v>1.0143633714927399E-3</v>
      </c>
      <c r="G408" s="53">
        <v>0.15371494981536801</v>
      </c>
      <c r="H408" s="45">
        <v>16.020111482369501</v>
      </c>
      <c r="I408" s="45">
        <v>0.72564954219467404</v>
      </c>
      <c r="J408" s="45">
        <v>11.6249866193572</v>
      </c>
      <c r="K408" s="45">
        <v>7.6302083333333298E-2</v>
      </c>
      <c r="L408" s="45">
        <f t="shared" si="13"/>
        <v>13.222806601722148</v>
      </c>
    </row>
    <row r="409" spans="1:12" x14ac:dyDescent="0.3">
      <c r="A409" s="45">
        <v>14.464496833332101</v>
      </c>
      <c r="B409" s="45">
        <v>1200</v>
      </c>
      <c r="C409" s="45">
        <v>-3.8867187499999997E-2</v>
      </c>
      <c r="D409" s="45">
        <v>3.6002604166666598E-2</v>
      </c>
      <c r="E409" s="45">
        <v>-1.0029296875</v>
      </c>
      <c r="F409" s="45">
        <v>1.2937030771740499E-3</v>
      </c>
      <c r="G409" s="53">
        <v>0.22318206337056001</v>
      </c>
      <c r="H409" s="45">
        <v>16.011779672078099</v>
      </c>
      <c r="I409" s="45">
        <v>1.08258800516599</v>
      </c>
      <c r="J409" s="45">
        <v>17.334159881402201</v>
      </c>
      <c r="K409" s="45">
        <v>0.12851562499999999</v>
      </c>
      <c r="L409" s="45">
        <f t="shared" si="13"/>
        <v>12.875274307929498</v>
      </c>
    </row>
    <row r="410" spans="1:12" x14ac:dyDescent="0.3">
      <c r="A410" s="45">
        <v>19.104830166665401</v>
      </c>
      <c r="B410" s="45">
        <v>1250</v>
      </c>
      <c r="C410" s="45">
        <v>-3.8020833333333302E-2</v>
      </c>
      <c r="D410" s="45">
        <v>3.5807291666666602E-2</v>
      </c>
      <c r="E410" s="45">
        <v>-1.0013020833333299</v>
      </c>
      <c r="F410" s="45">
        <v>2.0778354973032399E-3</v>
      </c>
      <c r="G410" s="53">
        <v>0.312017530313974</v>
      </c>
      <c r="H410" s="45">
        <v>16.000102096146001</v>
      </c>
      <c r="I410" s="45">
        <v>1.6167241335748499</v>
      </c>
      <c r="J410" s="45">
        <v>25.867751826665199</v>
      </c>
      <c r="K410" s="45">
        <v>9.7916666666666596E-2</v>
      </c>
      <c r="L410" s="45">
        <f t="shared" si="13"/>
        <v>12.062027361509541</v>
      </c>
    </row>
    <row r="411" spans="1:12" x14ac:dyDescent="0.3">
      <c r="A411" s="45">
        <v>23.709262999998899</v>
      </c>
      <c r="B411" s="45">
        <v>1300</v>
      </c>
      <c r="C411" s="45">
        <v>-3.9648437500000001E-2</v>
      </c>
      <c r="D411" s="45">
        <v>3.8997395833333302E-2</v>
      </c>
      <c r="E411" s="45">
        <v>-1.0010416666666599</v>
      </c>
      <c r="F411" s="45">
        <v>1.9579913696000399E-3</v>
      </c>
      <c r="G411" s="53">
        <v>0.430487781366025</v>
      </c>
      <c r="H411" s="45">
        <v>15.983735816147201</v>
      </c>
      <c r="I411" s="45">
        <v>2.3959971657110302</v>
      </c>
      <c r="J411" s="45">
        <v>38.296984716912803</v>
      </c>
      <c r="K411" s="45">
        <v>0.10240885416666599</v>
      </c>
      <c r="L411" s="45">
        <f t="shared" si="13"/>
        <v>11.240774816820291</v>
      </c>
    </row>
    <row r="412" spans="1:12" x14ac:dyDescent="0.3">
      <c r="A412" s="45">
        <v>28.174563166665699</v>
      </c>
      <c r="B412" s="45">
        <v>1350</v>
      </c>
      <c r="C412" s="45">
        <v>-5.1953125000000003E-2</v>
      </c>
      <c r="D412" s="45">
        <v>5.0585937499999997E-2</v>
      </c>
      <c r="E412" s="45">
        <v>-1.00436197916666</v>
      </c>
      <c r="F412" s="45">
        <v>4.1365953816752E-3</v>
      </c>
      <c r="G412" s="53">
        <v>0.53193035081566697</v>
      </c>
      <c r="H412" s="45">
        <v>15.964634065261301</v>
      </c>
      <c r="I412" s="45">
        <v>3.20403274797571</v>
      </c>
      <c r="J412" s="45">
        <v>51.151200025787801</v>
      </c>
      <c r="K412" s="45">
        <v>9.0104166666666596E-2</v>
      </c>
      <c r="L412" s="45">
        <f t="shared" si="13"/>
        <v>10.39917637411234</v>
      </c>
    </row>
    <row r="413" spans="1:12" x14ac:dyDescent="0.3">
      <c r="A413" s="45">
        <v>32.5392968333325</v>
      </c>
      <c r="B413" s="45">
        <v>1400</v>
      </c>
      <c r="C413" s="45">
        <v>-4.1861979166666598E-2</v>
      </c>
      <c r="D413" s="45">
        <v>4.1666666666666602E-2</v>
      </c>
      <c r="E413" s="45">
        <v>-1.0064453124999999</v>
      </c>
      <c r="F413" s="45">
        <v>3.8286180300373201E-3</v>
      </c>
      <c r="G413" s="53">
        <v>0.680393613907745</v>
      </c>
      <c r="H413" s="45">
        <v>15.9371225171727</v>
      </c>
      <c r="I413" s="45">
        <v>4.3809982062418502</v>
      </c>
      <c r="J413" s="45">
        <v>69.820511182276704</v>
      </c>
      <c r="K413" s="45">
        <v>0.16914062499999999</v>
      </c>
      <c r="L413" s="45">
        <f t="shared" si="13"/>
        <v>9.7448959107657842</v>
      </c>
    </row>
    <row r="414" spans="1:12" x14ac:dyDescent="0.3">
      <c r="A414" s="45">
        <v>37.286197166665701</v>
      </c>
      <c r="B414" s="45">
        <v>1450</v>
      </c>
      <c r="C414" s="45">
        <v>-4.1015625E-2</v>
      </c>
      <c r="D414" s="45">
        <v>4.3033854166666601E-2</v>
      </c>
      <c r="E414" s="45">
        <v>-1.002734375</v>
      </c>
      <c r="F414" s="45">
        <v>6.2968989451405704E-3</v>
      </c>
      <c r="G414" s="53">
        <v>0.84812057283272502</v>
      </c>
      <c r="H414" s="45">
        <v>15.9004921428236</v>
      </c>
      <c r="I414" s="45">
        <v>5.8934411202021604</v>
      </c>
      <c r="J414" s="45">
        <v>93.708618533184904</v>
      </c>
      <c r="K414" s="45">
        <v>0.172395833333333</v>
      </c>
      <c r="L414" s="45">
        <f t="shared" si="13"/>
        <v>9.0506144056790383</v>
      </c>
    </row>
    <row r="415" spans="1:12" x14ac:dyDescent="0.3">
      <c r="A415" s="45">
        <v>42.228596833332404</v>
      </c>
      <c r="B415" s="45">
        <v>1500</v>
      </c>
      <c r="C415" s="45">
        <v>-4.1341145833333301E-2</v>
      </c>
      <c r="D415" s="45">
        <v>3.6979166666666598E-2</v>
      </c>
      <c r="E415" s="45">
        <v>-1.0017578125</v>
      </c>
      <c r="F415" s="45">
        <v>5.7048853507104197E-3</v>
      </c>
      <c r="G415" s="53">
        <v>1.01845242946801</v>
      </c>
      <c r="H415" s="45">
        <v>15.8584165149674</v>
      </c>
      <c r="I415" s="45">
        <v>7.6873958077842204</v>
      </c>
      <c r="J415" s="45">
        <v>121.909908955402</v>
      </c>
      <c r="K415" s="45">
        <v>0.28444010416666599</v>
      </c>
      <c r="L415" s="45">
        <f t="shared" si="13"/>
        <v>8.3541398578239274</v>
      </c>
    </row>
    <row r="416" spans="1:12" x14ac:dyDescent="0.3">
      <c r="A416" s="47"/>
      <c r="B416" s="47">
        <f>B415+(((B417-B415)*(G416-G415))/(G417-G415))</f>
        <v>1523.1116250514967</v>
      </c>
      <c r="C416" s="47"/>
      <c r="D416" s="47"/>
      <c r="E416" s="47"/>
      <c r="F416" s="47"/>
      <c r="G416" s="47">
        <v>1.1000000000000001</v>
      </c>
      <c r="H416" s="47"/>
      <c r="I416" s="47"/>
      <c r="J416" s="47"/>
      <c r="K416" s="47"/>
      <c r="L416" s="47">
        <f>L415+(((L417-L415)*(G416-G415))/(G417-G415))</f>
        <v>8.0853243715096781</v>
      </c>
    </row>
    <row r="417" spans="1:12" x14ac:dyDescent="0.3">
      <c r="A417" s="50">
        <v>46.769097999998799</v>
      </c>
      <c r="B417" s="50">
        <v>1550</v>
      </c>
      <c r="C417" s="50">
        <v>-4.4596354166666602E-2</v>
      </c>
      <c r="D417" s="50">
        <v>4.0885416666666598E-2</v>
      </c>
      <c r="E417" s="50">
        <v>-1.00071614583333</v>
      </c>
      <c r="F417" s="50">
        <v>6.0426020329335103E-3</v>
      </c>
      <c r="G417" s="50">
        <v>1.1948735386506999</v>
      </c>
      <c r="H417" s="50">
        <v>15.809233003722699</v>
      </c>
      <c r="I417" s="50">
        <v>9.7240212447998093</v>
      </c>
      <c r="J417" s="50">
        <v>153.72931662962901</v>
      </c>
      <c r="K417" s="50">
        <v>0.2685546875</v>
      </c>
      <c r="L417" s="50">
        <f>(G417*1000)/J417</f>
        <v>7.7725808248366723</v>
      </c>
    </row>
    <row r="418" spans="1:12" x14ac:dyDescent="0.3">
      <c r="A418" s="47"/>
      <c r="B418" s="47">
        <f>B417+(((B420-B417)*(G418-G417))/(G420-G417))</f>
        <v>1551.5855811118693</v>
      </c>
      <c r="C418" s="47"/>
      <c r="D418" s="47"/>
      <c r="E418" s="47"/>
      <c r="F418" s="47"/>
      <c r="G418" s="47">
        <v>1.2</v>
      </c>
      <c r="H418" s="47"/>
      <c r="I418" s="47"/>
      <c r="J418" s="47"/>
      <c r="K418" s="47"/>
      <c r="L418" s="47">
        <f>L417+(((L420-L417)*(G418-G417))/(G420-G417))</f>
        <v>7.7575844586358462</v>
      </c>
    </row>
    <row r="419" spans="1:12" x14ac:dyDescent="0.3">
      <c r="A419" s="47"/>
      <c r="B419" s="47">
        <f>B418+(((B420-B418)*(G419-G418))/(G420-G418))</f>
        <v>1582.5149299127868</v>
      </c>
      <c r="C419" s="47"/>
      <c r="D419" s="47"/>
      <c r="E419" s="47"/>
      <c r="F419" s="47"/>
      <c r="G419" s="47">
        <v>1.3</v>
      </c>
      <c r="H419" s="47"/>
      <c r="I419" s="47"/>
      <c r="J419" s="47"/>
      <c r="K419" s="47"/>
      <c r="L419" s="47">
        <f>L418+(((L420-L418)*(G419-G418))/(G420-G418))</f>
        <v>7.4650558472014881</v>
      </c>
    </row>
    <row r="420" spans="1:12" x14ac:dyDescent="0.3">
      <c r="A420" s="45">
        <v>51.131296999998803</v>
      </c>
      <c r="B420" s="45">
        <v>1600</v>
      </c>
      <c r="C420" s="45">
        <v>-3.8476562499999999E-2</v>
      </c>
      <c r="D420" s="45">
        <v>3.3333333333333298E-2</v>
      </c>
      <c r="E420" s="45">
        <v>-0.99830729166666599</v>
      </c>
      <c r="F420" s="45">
        <v>6.53945291417154E-3</v>
      </c>
      <c r="G420" s="53">
        <v>1.3565322930002801</v>
      </c>
      <c r="H420" s="45">
        <v>15.7602230053693</v>
      </c>
      <c r="I420" s="45">
        <v>11.7913566665503</v>
      </c>
      <c r="J420" s="45">
        <v>185.834418545939</v>
      </c>
      <c r="K420" s="45">
        <v>0.27662760416666599</v>
      </c>
      <c r="L420" s="45">
        <f t="shared" ref="L420:L428" si="14">(G420*1000)/J420</f>
        <v>7.2996827154757664</v>
      </c>
    </row>
    <row r="421" spans="1:12" x14ac:dyDescent="0.3">
      <c r="A421" s="45">
        <v>55.539829999998801</v>
      </c>
      <c r="B421" s="45">
        <v>1650</v>
      </c>
      <c r="C421" s="45">
        <v>-4.4986979166666601E-2</v>
      </c>
      <c r="D421" s="45">
        <v>4.0625000000000001E-2</v>
      </c>
      <c r="E421" s="45">
        <v>-0.99954427083333297</v>
      </c>
      <c r="F421" s="45">
        <v>3.2148391144872098E-3</v>
      </c>
      <c r="G421" s="53">
        <v>1.5184040093607001</v>
      </c>
      <c r="H421" s="45">
        <v>15.7030431576692</v>
      </c>
      <c r="I421" s="45">
        <v>14.1271287450959</v>
      </c>
      <c r="J421" s="45">
        <v>221.83890795605399</v>
      </c>
      <c r="K421" s="45">
        <v>0.51582031250000004</v>
      </c>
      <c r="L421" s="45">
        <f t="shared" si="14"/>
        <v>6.8446244319841947</v>
      </c>
    </row>
    <row r="422" spans="1:12" x14ac:dyDescent="0.3">
      <c r="A422" s="45">
        <v>60.1729634999989</v>
      </c>
      <c r="B422" s="45">
        <v>1700</v>
      </c>
      <c r="C422" s="45">
        <v>-5.078125E-2</v>
      </c>
      <c r="D422" s="45">
        <v>5.2994791666666603E-2</v>
      </c>
      <c r="E422" s="45">
        <v>-1.00859375</v>
      </c>
      <c r="F422" s="45">
        <v>-1.4988538998757901E-3</v>
      </c>
      <c r="G422" s="53">
        <v>1.66798862061343</v>
      </c>
      <c r="H422" s="45">
        <v>15.639576784384399</v>
      </c>
      <c r="I422" s="45">
        <v>16.5990794631781</v>
      </c>
      <c r="J422" s="45">
        <v>259.602538055862</v>
      </c>
      <c r="K422" s="45">
        <v>0.71074218749999996</v>
      </c>
      <c r="L422" s="45">
        <f t="shared" si="14"/>
        <v>6.4251629938013455</v>
      </c>
    </row>
    <row r="423" spans="1:12" x14ac:dyDescent="0.3">
      <c r="A423" s="45">
        <v>64.551463166665599</v>
      </c>
      <c r="B423" s="45">
        <v>1750</v>
      </c>
      <c r="C423" s="45">
        <v>-3.9843749999999997E-2</v>
      </c>
      <c r="D423" s="45">
        <v>3.90625E-2</v>
      </c>
      <c r="E423" s="45">
        <v>-0.99837239583333304</v>
      </c>
      <c r="F423" s="45">
        <v>-6.9061499016651699E-3</v>
      </c>
      <c r="G423" s="53">
        <v>1.8431658128914801</v>
      </c>
      <c r="H423" s="45">
        <v>15.5705626634479</v>
      </c>
      <c r="I423" s="45">
        <v>19.399722679910301</v>
      </c>
      <c r="J423" s="45">
        <v>302.06455070552602</v>
      </c>
      <c r="K423" s="45">
        <v>0.85136718749999996</v>
      </c>
      <c r="L423" s="45">
        <f t="shared" si="14"/>
        <v>6.1018938123869058</v>
      </c>
    </row>
    <row r="424" spans="1:12" x14ac:dyDescent="0.3">
      <c r="A424" s="45">
        <v>69.298030166665598</v>
      </c>
      <c r="B424" s="45">
        <v>1800</v>
      </c>
      <c r="C424" s="45">
        <v>-4.56380208333333E-2</v>
      </c>
      <c r="D424" s="45">
        <v>4.3033854166666601E-2</v>
      </c>
      <c r="E424" s="45">
        <v>-0.99817708333333299</v>
      </c>
      <c r="F424" s="45">
        <v>-2.0113548709195701E-2</v>
      </c>
      <c r="G424" s="53">
        <v>1.9898739700404799</v>
      </c>
      <c r="H424" s="45">
        <v>15.4953506508456</v>
      </c>
      <c r="I424" s="45">
        <v>22.212089912086199</v>
      </c>
      <c r="J424" s="45">
        <v>344.184113627572</v>
      </c>
      <c r="K424" s="45">
        <v>0.59563802083333295</v>
      </c>
      <c r="L424" s="45">
        <f t="shared" si="14"/>
        <v>5.7814230560148507</v>
      </c>
    </row>
    <row r="425" spans="1:12" x14ac:dyDescent="0.3">
      <c r="A425" s="45">
        <v>73.770763999999005</v>
      </c>
      <c r="B425" s="45">
        <v>1850</v>
      </c>
      <c r="C425" s="45">
        <v>-3.8867187499999997E-2</v>
      </c>
      <c r="D425" s="45">
        <v>4.5377604166666599E-2</v>
      </c>
      <c r="E425" s="45">
        <v>-1.00026041666666</v>
      </c>
      <c r="F425" s="45">
        <v>-2.23441462710148E-2</v>
      </c>
      <c r="G425" s="53">
        <v>2.1324308531898</v>
      </c>
      <c r="H425" s="45">
        <v>15.418290996665601</v>
      </c>
      <c r="I425" s="45">
        <v>25.175571082164101</v>
      </c>
      <c r="J425" s="45">
        <v>388.16420535237398</v>
      </c>
      <c r="K425" s="45">
        <v>0.55540364583333302</v>
      </c>
      <c r="L425" s="45">
        <f t="shared" si="14"/>
        <v>5.4936308494854318</v>
      </c>
    </row>
    <row r="426" spans="1:12" x14ac:dyDescent="0.3">
      <c r="A426" s="45">
        <v>78.442964666665603</v>
      </c>
      <c r="B426" s="45">
        <v>1900</v>
      </c>
      <c r="C426" s="45">
        <v>-4.1666666666666602E-2</v>
      </c>
      <c r="D426" s="45">
        <v>4.3815104166666598E-2</v>
      </c>
      <c r="E426" s="45">
        <v>-1.00559895833333</v>
      </c>
      <c r="F426" s="45">
        <v>-2.4629780036378598E-2</v>
      </c>
      <c r="G426" s="53">
        <v>2.2782989827153699</v>
      </c>
      <c r="H426" s="45">
        <v>15.336079362247601</v>
      </c>
      <c r="I426" s="45">
        <v>28.387897463602499</v>
      </c>
      <c r="J426" s="45">
        <v>435.35903716075802</v>
      </c>
      <c r="K426" s="45">
        <v>0.45345052083333298</v>
      </c>
      <c r="L426" s="45">
        <f t="shared" si="14"/>
        <v>5.2331496265095305</v>
      </c>
    </row>
    <row r="427" spans="1:12" x14ac:dyDescent="0.3">
      <c r="A427" s="45">
        <v>82.9038641666654</v>
      </c>
      <c r="B427" s="45">
        <v>1950</v>
      </c>
      <c r="C427" s="45">
        <v>-4.0169270833333298E-2</v>
      </c>
      <c r="D427" s="45">
        <v>4.2513020833333297E-2</v>
      </c>
      <c r="E427" s="45">
        <v>-0.99863281250000002</v>
      </c>
      <c r="F427" s="45">
        <v>-2.6432238109841098E-2</v>
      </c>
      <c r="G427" s="53">
        <v>2.40187557907488</v>
      </c>
      <c r="H427" s="45">
        <v>15.251706783628601</v>
      </c>
      <c r="I427" s="45">
        <v>31.5719571983275</v>
      </c>
      <c r="J427" s="45">
        <v>481.52627718902602</v>
      </c>
      <c r="K427" s="45">
        <v>0.43274739583333299</v>
      </c>
      <c r="L427" s="45">
        <f t="shared" si="14"/>
        <v>4.9880467439827996</v>
      </c>
    </row>
    <row r="428" spans="1:12" x14ac:dyDescent="0.3">
      <c r="A428" s="45">
        <v>87.2222966666655</v>
      </c>
      <c r="B428" s="45">
        <v>2000</v>
      </c>
      <c r="C428" s="45">
        <v>-4.3294270833333301E-2</v>
      </c>
      <c r="D428" s="45">
        <v>4.9609374999999997E-2</v>
      </c>
      <c r="E428" s="45">
        <v>-1.00247395833333</v>
      </c>
      <c r="F428" s="45">
        <v>-3.0391338941163699E-2</v>
      </c>
      <c r="G428" s="53">
        <v>2.4630760972511601</v>
      </c>
      <c r="H428" s="45">
        <v>15.1910002250197</v>
      </c>
      <c r="I428" s="45">
        <v>33.667453210296202</v>
      </c>
      <c r="J428" s="45">
        <v>511.442300645594</v>
      </c>
      <c r="K428" s="45">
        <v>0.49433593749999999</v>
      </c>
      <c r="L428" s="45">
        <f t="shared" si="14"/>
        <v>4.8159412980545753</v>
      </c>
    </row>
    <row r="431" spans="1:12" ht="18" x14ac:dyDescent="0.3">
      <c r="A431" s="38" t="s">
        <v>73</v>
      </c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</row>
    <row r="432" spans="1:12" ht="18" x14ac:dyDescent="0.3">
      <c r="A432" s="38" t="s">
        <v>55</v>
      </c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</row>
    <row r="433" spans="1:12" ht="18" x14ac:dyDescent="0.3">
      <c r="A433" s="38" t="s">
        <v>66</v>
      </c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</row>
    <row r="434" spans="1:12" ht="18" x14ac:dyDescent="0.3">
      <c r="A434" s="38" t="s">
        <v>39</v>
      </c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</row>
    <row r="435" spans="1:12" ht="15.6" x14ac:dyDescent="0.3">
      <c r="A435" s="40" t="s">
        <v>81</v>
      </c>
      <c r="B435" s="40"/>
      <c r="C435" s="40"/>
      <c r="D435" s="41"/>
      <c r="E435" s="41"/>
      <c r="F435" s="41"/>
      <c r="G435" s="41"/>
      <c r="H435" s="41"/>
      <c r="I435" s="41"/>
      <c r="J435" s="41"/>
      <c r="K435" s="41"/>
      <c r="L435" s="41"/>
    </row>
    <row r="436" spans="1:12" ht="43.2" x14ac:dyDescent="0.3">
      <c r="A436" s="42" t="s">
        <v>41</v>
      </c>
      <c r="B436" s="42" t="s">
        <v>42</v>
      </c>
      <c r="C436" s="42" t="s">
        <v>43</v>
      </c>
      <c r="D436" s="42" t="s">
        <v>44</v>
      </c>
      <c r="E436" s="42" t="s">
        <v>45</v>
      </c>
      <c r="F436" s="42" t="s">
        <v>46</v>
      </c>
      <c r="G436" s="52" t="s">
        <v>47</v>
      </c>
      <c r="H436" s="42" t="s">
        <v>48</v>
      </c>
      <c r="I436" s="42" t="s">
        <v>49</v>
      </c>
      <c r="J436" s="42" t="s">
        <v>50</v>
      </c>
      <c r="K436" s="42" t="s">
        <v>51</v>
      </c>
      <c r="L436" s="42" t="s">
        <v>76</v>
      </c>
    </row>
    <row r="437" spans="1:12" x14ac:dyDescent="0.3">
      <c r="A437" s="45">
        <v>0.399335666668166</v>
      </c>
      <c r="B437" s="45">
        <v>1000</v>
      </c>
      <c r="C437" s="45">
        <v>-6.25E-2</v>
      </c>
      <c r="D437" s="45">
        <v>5.2604166666666598E-2</v>
      </c>
      <c r="E437" s="45">
        <v>-1.01979166666666</v>
      </c>
      <c r="F437" s="45">
        <v>-2.1640973197445401E-4</v>
      </c>
      <c r="G437" s="53">
        <v>5.4699363516023101E-4</v>
      </c>
      <c r="H437" s="45">
        <v>15.945152473580199</v>
      </c>
      <c r="I437" s="45">
        <v>2.4660526787931202E-2</v>
      </c>
      <c r="J437" s="45">
        <v>0.39321581717579102</v>
      </c>
      <c r="K437" s="45">
        <v>5.859375E-2</v>
      </c>
      <c r="L437" s="45">
        <f t="shared" ref="L437:L446" si="15">(G437*1000)/J437</f>
        <v>1.391077396349222</v>
      </c>
    </row>
    <row r="438" spans="1:12" x14ac:dyDescent="0.3">
      <c r="A438" s="45">
        <v>0.67876849999999</v>
      </c>
      <c r="B438" s="45">
        <v>1050</v>
      </c>
      <c r="C438" s="45">
        <v>-2.7994791666666598E-2</v>
      </c>
      <c r="D438" s="45">
        <v>2.6302083333333299E-2</v>
      </c>
      <c r="E438" s="45">
        <v>-1.0048177083333301</v>
      </c>
      <c r="F438" s="45">
        <v>5.3775881404468805E-4</v>
      </c>
      <c r="G438" s="53">
        <v>3.6598079430312097E-2</v>
      </c>
      <c r="H438" s="45">
        <v>15.940886352701501</v>
      </c>
      <c r="I438" s="45">
        <v>0.21959730527445701</v>
      </c>
      <c r="J438" s="45">
        <v>3.5005750933555402</v>
      </c>
      <c r="K438" s="45">
        <v>0.102994791666666</v>
      </c>
      <c r="L438" s="45">
        <f t="shared" si="15"/>
        <v>10.454876257269584</v>
      </c>
    </row>
    <row r="439" spans="1:12" x14ac:dyDescent="0.3">
      <c r="A439" s="45">
        <v>5.0820348333327701</v>
      </c>
      <c r="B439" s="45">
        <v>1100</v>
      </c>
      <c r="C439" s="45">
        <v>-3.78255208333333E-2</v>
      </c>
      <c r="D439" s="45">
        <v>3.3593749999999999E-2</v>
      </c>
      <c r="E439" s="45">
        <v>-0.99980468749999996</v>
      </c>
      <c r="F439" s="45">
        <v>-8.5832421358302295E-4</v>
      </c>
      <c r="G439" s="53">
        <v>9.0595961052268206E-2</v>
      </c>
      <c r="H439" s="45">
        <v>15.9372614683928</v>
      </c>
      <c r="I439" s="45">
        <v>0.42933265909032498</v>
      </c>
      <c r="J439" s="45">
        <v>6.8423860083615899</v>
      </c>
      <c r="K439" s="45">
        <v>6.6276041666666605E-2</v>
      </c>
      <c r="L439" s="45">
        <f t="shared" si="15"/>
        <v>13.24040487361534</v>
      </c>
    </row>
    <row r="440" spans="1:12" x14ac:dyDescent="0.3">
      <c r="A440" s="45">
        <v>9.2629696666666597</v>
      </c>
      <c r="B440" s="45">
        <v>1150</v>
      </c>
      <c r="C440" s="45">
        <v>-3.8281250000000003E-2</v>
      </c>
      <c r="D440" s="45">
        <v>3.8346354166666603E-2</v>
      </c>
      <c r="E440" s="45">
        <v>-1.0068359375</v>
      </c>
      <c r="F440" s="45">
        <v>-1.3737906053881799E-4</v>
      </c>
      <c r="G440" s="53">
        <v>0.15862368361620299</v>
      </c>
      <c r="H440" s="45">
        <v>15.930611909380699</v>
      </c>
      <c r="I440" s="45">
        <v>0.74210254285898702</v>
      </c>
      <c r="J440" s="45">
        <v>11.822147829953</v>
      </c>
      <c r="K440" s="45">
        <v>0.128971354166666</v>
      </c>
      <c r="L440" s="45">
        <f t="shared" si="15"/>
        <v>13.417501277924183</v>
      </c>
    </row>
    <row r="441" spans="1:12" x14ac:dyDescent="0.3">
      <c r="A441" s="45">
        <v>13.445302499999899</v>
      </c>
      <c r="B441" s="45">
        <v>1200</v>
      </c>
      <c r="C441" s="45">
        <v>-3.8736979166666602E-2</v>
      </c>
      <c r="D441" s="45">
        <v>4.0559895833333297E-2</v>
      </c>
      <c r="E441" s="45">
        <v>-1.0029947916666599</v>
      </c>
      <c r="F441" s="45">
        <v>2.06932949163568E-3</v>
      </c>
      <c r="G441" s="53">
        <v>0.24226077535082799</v>
      </c>
      <c r="H441" s="45">
        <v>15.920828278393101</v>
      </c>
      <c r="I441" s="45">
        <v>1.1631295975915199</v>
      </c>
      <c r="J441" s="45">
        <v>18.517986360993199</v>
      </c>
      <c r="K441" s="45">
        <v>8.0403645833333301E-2</v>
      </c>
      <c r="L441" s="45">
        <f t="shared" si="15"/>
        <v>13.082457813076957</v>
      </c>
    </row>
    <row r="442" spans="1:12" x14ac:dyDescent="0.3">
      <c r="A442" s="45">
        <v>17.6692349999995</v>
      </c>
      <c r="B442" s="45">
        <v>1250</v>
      </c>
      <c r="C442" s="45">
        <v>-3.78255208333333E-2</v>
      </c>
      <c r="D442" s="45">
        <v>3.68489583333333E-2</v>
      </c>
      <c r="E442" s="45">
        <v>-1.0016276041666601</v>
      </c>
      <c r="F442" s="45">
        <v>2.0836792718893402E-3</v>
      </c>
      <c r="G442" s="53">
        <v>0.35843428484850198</v>
      </c>
      <c r="H442" s="45">
        <v>15.905664906462301</v>
      </c>
      <c r="I442" s="45">
        <v>1.8750035965387799</v>
      </c>
      <c r="J442" s="45">
        <v>29.823180804588802</v>
      </c>
      <c r="K442" s="45">
        <v>0.115299479166666</v>
      </c>
      <c r="L442" s="45">
        <f t="shared" si="15"/>
        <v>12.018647078495087</v>
      </c>
    </row>
    <row r="443" spans="1:12" x14ac:dyDescent="0.3">
      <c r="A443" s="45">
        <v>21.896302666666202</v>
      </c>
      <c r="B443" s="45">
        <v>1300</v>
      </c>
      <c r="C443" s="45">
        <v>-4.1015625E-2</v>
      </c>
      <c r="D443" s="45">
        <v>4.0559895833333297E-2</v>
      </c>
      <c r="E443" s="45">
        <v>-1.002734375</v>
      </c>
      <c r="F443" s="45">
        <v>2.7755765295257402E-3</v>
      </c>
      <c r="G443" s="53">
        <v>0.483996566847815</v>
      </c>
      <c r="H443" s="45">
        <v>15.885053244439</v>
      </c>
      <c r="I443" s="45">
        <v>2.8053020408020601</v>
      </c>
      <c r="J443" s="45">
        <v>44.562374372742298</v>
      </c>
      <c r="K443" s="45">
        <v>0.123958333333333</v>
      </c>
      <c r="L443" s="45">
        <f t="shared" si="15"/>
        <v>10.861103647651767</v>
      </c>
    </row>
    <row r="444" spans="1:12" x14ac:dyDescent="0.3">
      <c r="A444" s="45">
        <v>26.8531014999996</v>
      </c>
      <c r="B444" s="45">
        <v>1350</v>
      </c>
      <c r="C444" s="45">
        <v>-4.0429687499999999E-2</v>
      </c>
      <c r="D444" s="45">
        <v>3.8541666666666599E-2</v>
      </c>
      <c r="E444" s="45">
        <v>-1.0022786458333299</v>
      </c>
      <c r="F444" s="45">
        <v>4.1936234756372202E-3</v>
      </c>
      <c r="G444" s="53">
        <v>0.61330945112742496</v>
      </c>
      <c r="H444" s="45">
        <v>15.861718116947801</v>
      </c>
      <c r="I444" s="45">
        <v>3.8168185950059299</v>
      </c>
      <c r="J444" s="45">
        <v>60.541293929881398</v>
      </c>
      <c r="K444" s="45">
        <v>0.136263020833333</v>
      </c>
      <c r="L444" s="45">
        <f t="shared" si="15"/>
        <v>10.130431831168933</v>
      </c>
    </row>
    <row r="445" spans="1:12" x14ac:dyDescent="0.3">
      <c r="A445" s="45">
        <v>31.512468833333099</v>
      </c>
      <c r="B445" s="45">
        <v>1400</v>
      </c>
      <c r="C445" s="45">
        <v>-3.97786458333333E-2</v>
      </c>
      <c r="D445" s="45">
        <v>3.6783854166666602E-2</v>
      </c>
      <c r="E445" s="45">
        <v>-0.99993489583333295</v>
      </c>
      <c r="F445" s="45">
        <v>4.9961278265952796E-3</v>
      </c>
      <c r="G445" s="53">
        <v>0.76257515788916896</v>
      </c>
      <c r="H445" s="45">
        <v>15.8314859475483</v>
      </c>
      <c r="I445" s="45">
        <v>5.10674936816753</v>
      </c>
      <c r="J445" s="45">
        <v>80.847428125076704</v>
      </c>
      <c r="K445" s="45">
        <v>0.18190104166666601</v>
      </c>
      <c r="L445" s="45">
        <f t="shared" si="15"/>
        <v>9.4322747868913179</v>
      </c>
    </row>
    <row r="446" spans="1:12" x14ac:dyDescent="0.3">
      <c r="A446" s="45">
        <v>36.036168999999703</v>
      </c>
      <c r="B446" s="45">
        <v>1450</v>
      </c>
      <c r="C446" s="45">
        <v>-4.4856770833333302E-2</v>
      </c>
      <c r="D446" s="45">
        <v>2.10286458333333E-2</v>
      </c>
      <c r="E446" s="45">
        <v>-1.00462239583333</v>
      </c>
      <c r="F446" s="45">
        <v>4.8536464120589699E-3</v>
      </c>
      <c r="G446" s="53">
        <v>0.94385473872608505</v>
      </c>
      <c r="H446" s="45">
        <v>15.7930993272072</v>
      </c>
      <c r="I446" s="45">
        <v>6.8429589982892196</v>
      </c>
      <c r="J446" s="45">
        <v>108.071517050165</v>
      </c>
      <c r="K446" s="45">
        <v>0.16796875</v>
      </c>
      <c r="L446" s="45">
        <f t="shared" si="15"/>
        <v>8.7336123752936992</v>
      </c>
    </row>
    <row r="447" spans="1:12" x14ac:dyDescent="0.3">
      <c r="A447" s="47"/>
      <c r="B447" s="47">
        <f>B446+(((B448-B446)*(G447-G446))/(G448-G446))</f>
        <v>1495.2032587659605</v>
      </c>
      <c r="C447" s="47"/>
      <c r="D447" s="47"/>
      <c r="E447" s="47"/>
      <c r="F447" s="47"/>
      <c r="G447" s="47">
        <v>1.1000000000000001</v>
      </c>
      <c r="H447" s="47"/>
      <c r="I447" s="47"/>
      <c r="J447" s="47"/>
      <c r="K447" s="47"/>
      <c r="L447" s="47">
        <f>L446+(((L448-L446)*(G447-G446))/(G448-G446))</f>
        <v>8.1334575989382127</v>
      </c>
    </row>
    <row r="448" spans="1:12" x14ac:dyDescent="0.3">
      <c r="A448" s="50">
        <v>40.627135499999603</v>
      </c>
      <c r="B448" s="50">
        <v>1500</v>
      </c>
      <c r="C448" s="50">
        <v>-3.5937499999999997E-2</v>
      </c>
      <c r="D448" s="50">
        <v>3.3463541666666603E-2</v>
      </c>
      <c r="E448" s="50">
        <v>-1.00149739583333</v>
      </c>
      <c r="F448" s="50">
        <v>5.0880035517468E-3</v>
      </c>
      <c r="G448" s="50">
        <v>1.11656934552286</v>
      </c>
      <c r="H448" s="50">
        <v>15.749664000456001</v>
      </c>
      <c r="I448" s="50">
        <v>8.7852301623459095</v>
      </c>
      <c r="J448" s="50">
        <v>138.36441929331801</v>
      </c>
      <c r="K448" s="50">
        <v>0.20156250000000001</v>
      </c>
      <c r="L448" s="50">
        <f>(G448*1000)/J448</f>
        <v>8.0697722089654462</v>
      </c>
    </row>
    <row r="449" spans="1:12" x14ac:dyDescent="0.3">
      <c r="A449" s="47"/>
      <c r="B449" s="47">
        <f>B448+(((B451-B448)*(G449-G448))/(G451-G448))</f>
        <v>1521.4973645847092</v>
      </c>
      <c r="C449" s="47"/>
      <c r="D449" s="47"/>
      <c r="E449" s="47"/>
      <c r="F449" s="47"/>
      <c r="G449" s="47">
        <v>1.2</v>
      </c>
      <c r="H449" s="47"/>
      <c r="I449" s="47"/>
      <c r="J449" s="47"/>
      <c r="K449" s="47"/>
      <c r="L449" s="47">
        <f>L448+(((L451-L448)*(G449-G448))/(G451-G448))</f>
        <v>7.8324689219218602</v>
      </c>
    </row>
    <row r="450" spans="1:12" x14ac:dyDescent="0.3">
      <c r="A450" s="47"/>
      <c r="B450" s="47">
        <f>B449+(((B451-B449)*(G450-G449))/(G451-G449))</f>
        <v>1547.2641102963821</v>
      </c>
      <c r="C450" s="47"/>
      <c r="D450" s="47"/>
      <c r="E450" s="47"/>
      <c r="F450" s="47"/>
      <c r="G450" s="47">
        <v>1.3</v>
      </c>
      <c r="H450" s="47"/>
      <c r="I450" s="47"/>
      <c r="J450" s="47"/>
      <c r="K450" s="47"/>
      <c r="L450" s="47">
        <f>L449+(((L451-L449)*(G450-G449))/(G451-G449))</f>
        <v>7.5480371521715606</v>
      </c>
    </row>
    <row r="451" spans="1:12" x14ac:dyDescent="0.3">
      <c r="A451" s="45">
        <v>45.124868833332997</v>
      </c>
      <c r="B451" s="45">
        <v>1550</v>
      </c>
      <c r="C451" s="45">
        <v>-4.3619791666666602E-2</v>
      </c>
      <c r="D451" s="45">
        <v>4.2382812499999999E-2</v>
      </c>
      <c r="E451" s="45">
        <v>-1.0013020833333299</v>
      </c>
      <c r="F451" s="45">
        <v>4.88274301904162E-3</v>
      </c>
      <c r="G451" s="53">
        <v>1.3106179093558501</v>
      </c>
      <c r="H451" s="45">
        <v>15.6959162488796</v>
      </c>
      <c r="I451" s="45">
        <v>11.1069954207598</v>
      </c>
      <c r="J451" s="45">
        <v>174.33445366895</v>
      </c>
      <c r="K451" s="45">
        <v>0.97786458333333304</v>
      </c>
      <c r="L451" s="45">
        <f t="shared" ref="L451:L460" si="16">(G451*1000)/J451</f>
        <v>7.5178364446802339</v>
      </c>
    </row>
    <row r="452" spans="1:12" x14ac:dyDescent="0.3">
      <c r="A452" s="45">
        <v>49.768367999999597</v>
      </c>
      <c r="B452" s="45">
        <v>1600</v>
      </c>
      <c r="C452" s="45">
        <v>-4.0429687499999999E-2</v>
      </c>
      <c r="D452" s="45">
        <v>3.7499999999999999E-2</v>
      </c>
      <c r="E452" s="45">
        <v>-1.0029296875</v>
      </c>
      <c r="F452" s="45">
        <v>1.4173738416947E-3</v>
      </c>
      <c r="G452" s="53">
        <v>1.48572910147978</v>
      </c>
      <c r="H452" s="45">
        <v>15.638429666079</v>
      </c>
      <c r="I452" s="45">
        <v>13.4629703355878</v>
      </c>
      <c r="J452" s="45">
        <v>210.53972432739599</v>
      </c>
      <c r="K452" s="45">
        <v>0.44192708333333303</v>
      </c>
      <c r="L452" s="45">
        <f t="shared" si="16"/>
        <v>7.0567637828261986</v>
      </c>
    </row>
    <row r="453" spans="1:12" x14ac:dyDescent="0.3">
      <c r="A453" s="45">
        <v>54.104901666666301</v>
      </c>
      <c r="B453" s="45">
        <v>1650</v>
      </c>
      <c r="C453" s="45">
        <v>-4.4596354166666602E-2</v>
      </c>
      <c r="D453" s="45">
        <v>4.1471354166666599E-2</v>
      </c>
      <c r="E453" s="45">
        <v>-1.0067057291666599</v>
      </c>
      <c r="F453" s="45">
        <v>-2.6767912931631498E-4</v>
      </c>
      <c r="G453" s="53">
        <v>1.6617030467904299</v>
      </c>
      <c r="H453" s="45">
        <v>15.5740453084069</v>
      </c>
      <c r="I453" s="45">
        <v>16.190061502630101</v>
      </c>
      <c r="J453" s="45">
        <v>252.144761252047</v>
      </c>
      <c r="K453" s="45">
        <v>0.382877604166666</v>
      </c>
      <c r="L453" s="45">
        <f t="shared" si="16"/>
        <v>6.5902739304957088</v>
      </c>
    </row>
    <row r="454" spans="1:12" x14ac:dyDescent="0.3">
      <c r="A454" s="45">
        <v>58.473334833333197</v>
      </c>
      <c r="B454" s="45">
        <v>1700</v>
      </c>
      <c r="C454" s="45">
        <v>-4.3294270833333301E-2</v>
      </c>
      <c r="D454" s="45">
        <v>4.2317708333333301E-2</v>
      </c>
      <c r="E454" s="45">
        <v>-1.0042317708333299</v>
      </c>
      <c r="F454" s="45">
        <v>-4.6828362823859897E-3</v>
      </c>
      <c r="G454" s="53">
        <v>1.8235413722167999</v>
      </c>
      <c r="H454" s="45">
        <v>15.504692198994499</v>
      </c>
      <c r="I454" s="45">
        <v>18.9240848677663</v>
      </c>
      <c r="J454" s="45">
        <v>293.41210918205002</v>
      </c>
      <c r="K454" s="45">
        <v>0.42421874999999998</v>
      </c>
      <c r="L454" s="45">
        <f t="shared" si="16"/>
        <v>6.214949264705937</v>
      </c>
    </row>
    <row r="455" spans="1:12" x14ac:dyDescent="0.3">
      <c r="A455" s="45">
        <v>62.957668333333103</v>
      </c>
      <c r="B455" s="45">
        <v>1750</v>
      </c>
      <c r="C455" s="45">
        <v>-4.00390625E-2</v>
      </c>
      <c r="D455" s="45">
        <v>5.0065104166666603E-2</v>
      </c>
      <c r="E455" s="45">
        <v>-1.0055338541666601</v>
      </c>
      <c r="F455" s="45">
        <v>-1.7987708372605299E-2</v>
      </c>
      <c r="G455" s="53">
        <v>1.98662529338988</v>
      </c>
      <c r="H455" s="45">
        <v>15.429996124448</v>
      </c>
      <c r="I455" s="45">
        <v>21.891735149987301</v>
      </c>
      <c r="J455" s="45">
        <v>337.78940568926799</v>
      </c>
      <c r="K455" s="45">
        <v>0.84264322916666601</v>
      </c>
      <c r="L455" s="45">
        <f t="shared" si="16"/>
        <v>5.8812540000658693</v>
      </c>
    </row>
    <row r="456" spans="1:12" x14ac:dyDescent="0.3">
      <c r="A456" s="45">
        <v>67.360867833333103</v>
      </c>
      <c r="B456" s="45">
        <v>1800</v>
      </c>
      <c r="C456" s="45">
        <v>-4.5247395833333301E-2</v>
      </c>
      <c r="D456" s="45">
        <v>4.0429687499999999E-2</v>
      </c>
      <c r="E456" s="45">
        <v>-0.99882812499999996</v>
      </c>
      <c r="F456" s="45">
        <v>-2.0463467986389299E-2</v>
      </c>
      <c r="G456" s="53">
        <v>2.15539705615809</v>
      </c>
      <c r="H456" s="45">
        <v>15.349943453356101</v>
      </c>
      <c r="I456" s="45">
        <v>25.196336436849698</v>
      </c>
      <c r="J456" s="45">
        <v>386.76236071664403</v>
      </c>
      <c r="K456" s="45">
        <v>1.8854166666666601</v>
      </c>
      <c r="L456" s="45">
        <f t="shared" si="16"/>
        <v>5.5729235186285644</v>
      </c>
    </row>
    <row r="457" spans="1:12" x14ac:dyDescent="0.3">
      <c r="A457" s="45">
        <v>71.819801666666507</v>
      </c>
      <c r="B457" s="45">
        <v>1850</v>
      </c>
      <c r="C457" s="45">
        <v>-5.6966145833333301E-2</v>
      </c>
      <c r="D457" s="45">
        <v>4.2252604166666603E-2</v>
      </c>
      <c r="E457" s="45">
        <v>-0.99654947916666603</v>
      </c>
      <c r="F457" s="45">
        <v>-2.3433576361953298E-2</v>
      </c>
      <c r="G457" s="53">
        <v>2.2875342963945902</v>
      </c>
      <c r="H457" s="45">
        <v>15.272112208074599</v>
      </c>
      <c r="I457" s="45">
        <v>28.1834058913355</v>
      </c>
      <c r="J457" s="45">
        <v>430.42017878787499</v>
      </c>
      <c r="K457" s="45">
        <v>1.7009765625</v>
      </c>
      <c r="L457" s="45">
        <f t="shared" si="16"/>
        <v>5.3146539338295309</v>
      </c>
    </row>
    <row r="458" spans="1:12" x14ac:dyDescent="0.3">
      <c r="A458" s="45">
        <v>76.532501499999498</v>
      </c>
      <c r="B458" s="45">
        <v>1900</v>
      </c>
      <c r="C458" s="45">
        <v>-5.5729166666666601E-2</v>
      </c>
      <c r="D458" s="45">
        <v>3.8020833333333302E-2</v>
      </c>
      <c r="E458" s="45">
        <v>-0.99036458333333299</v>
      </c>
      <c r="F458" s="45">
        <v>-2.8051219110426798E-2</v>
      </c>
      <c r="G458" s="53">
        <v>2.4296777361564601</v>
      </c>
      <c r="H458" s="45">
        <v>15.185067037206</v>
      </c>
      <c r="I458" s="45">
        <v>31.700695132969098</v>
      </c>
      <c r="J458" s="45">
        <v>481.37721029358602</v>
      </c>
      <c r="K458" s="45">
        <v>1.45852864583333</v>
      </c>
      <c r="L458" s="45">
        <f t="shared" si="16"/>
        <v>5.0473468294741863</v>
      </c>
    </row>
    <row r="459" spans="1:12" x14ac:dyDescent="0.3">
      <c r="A459" s="45">
        <v>81.088468833332996</v>
      </c>
      <c r="B459" s="45">
        <v>1950</v>
      </c>
      <c r="C459" s="45">
        <v>-4.2382812499999999E-2</v>
      </c>
      <c r="D459" s="45">
        <v>4.39453125E-2</v>
      </c>
      <c r="E459" s="45">
        <v>-0.99798177083333295</v>
      </c>
      <c r="F459" s="45">
        <v>-2.6989896844571998E-2</v>
      </c>
      <c r="G459" s="53">
        <v>2.5570803379468501</v>
      </c>
      <c r="H459" s="45">
        <v>15.0939018074389</v>
      </c>
      <c r="I459" s="45">
        <v>35.214240874013697</v>
      </c>
      <c r="J459" s="45">
        <v>531.52024995251202</v>
      </c>
      <c r="K459" s="45">
        <v>1.06223958333333</v>
      </c>
      <c r="L459" s="45">
        <f t="shared" si="16"/>
        <v>4.8108803722441609</v>
      </c>
    </row>
    <row r="460" spans="1:12" x14ac:dyDescent="0.3">
      <c r="A460" s="45">
        <v>85.594534499999796</v>
      </c>
      <c r="B460" s="45">
        <v>2000</v>
      </c>
      <c r="C460" s="45">
        <v>-3.9192708333333298E-2</v>
      </c>
      <c r="D460" s="45">
        <v>4.66145833333333E-2</v>
      </c>
      <c r="E460" s="45">
        <v>-1.0035156249999999</v>
      </c>
      <c r="F460" s="45">
        <v>-3.3587051751975398E-2</v>
      </c>
      <c r="G460" s="53">
        <v>2.6390304175847299</v>
      </c>
      <c r="H460" s="45">
        <v>15.0279716950522</v>
      </c>
      <c r="I460" s="45">
        <v>37.597925128259099</v>
      </c>
      <c r="J460" s="45">
        <v>565.02057638097199</v>
      </c>
      <c r="K460" s="45">
        <v>1.0035156249999999</v>
      </c>
      <c r="L460" s="45">
        <f t="shared" si="16"/>
        <v>4.6706801980346491</v>
      </c>
    </row>
    <row r="461" spans="1:12" x14ac:dyDescent="0.3">
      <c r="A461" s="2" t="e">
        <f>'[1]4010 kv 580'!A5000</f>
        <v>#REF!</v>
      </c>
      <c r="B461" s="2" t="e">
        <f>'[1]4010 kv 580'!B5000</f>
        <v>#REF!</v>
      </c>
      <c r="C461" s="2" t="e">
        <f>'[1]4010 kv 580'!F5000</f>
        <v>#REF!</v>
      </c>
      <c r="D461" s="2" t="e">
        <f>'[1]4010 kv 580'!G5000</f>
        <v>#REF!</v>
      </c>
      <c r="E461" s="2" t="e">
        <f>'[1]4010 kv 580'!H5000</f>
        <v>#REF!</v>
      </c>
      <c r="F461" s="2" t="e">
        <f>'[1]4010 kv 580'!I5000</f>
        <v>#REF!</v>
      </c>
      <c r="G461" s="2" t="e">
        <f>'[1]4010 kv 580'!J5000</f>
        <v>#REF!</v>
      </c>
      <c r="H461" s="2" t="e">
        <f>'[1]4010 kv 580'!K5000</f>
        <v>#REF!</v>
      </c>
      <c r="I461" s="2" t="e">
        <f>'[1]4010 kv 580'!L5000</f>
        <v>#REF!</v>
      </c>
      <c r="J461" s="2" t="e">
        <f>'[1]4010 kv 580'!O5000</f>
        <v>#REF!</v>
      </c>
      <c r="K461" s="2" t="e">
        <f>'[1]4010 kv 580'!T5000</f>
        <v>#REF!</v>
      </c>
      <c r="L461" s="2" t="e">
        <f>'[1]4010 kv 580'!V5000</f>
        <v>#REF!</v>
      </c>
    </row>
    <row r="465" spans="1:12" ht="18" x14ac:dyDescent="0.3">
      <c r="A465" s="38" t="s">
        <v>83</v>
      </c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</row>
    <row r="466" spans="1:12" ht="18" x14ac:dyDescent="0.3">
      <c r="A466" s="38" t="s">
        <v>55</v>
      </c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</row>
    <row r="467" spans="1:12" ht="18" x14ac:dyDescent="0.3">
      <c r="A467" s="38" t="s">
        <v>38</v>
      </c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</row>
    <row r="468" spans="1:12" ht="18" x14ac:dyDescent="0.3">
      <c r="A468" s="38" t="s">
        <v>39</v>
      </c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</row>
    <row r="469" spans="1:12" ht="43.2" x14ac:dyDescent="0.3">
      <c r="A469" s="42" t="s">
        <v>41</v>
      </c>
      <c r="B469" s="42" t="s">
        <v>42</v>
      </c>
      <c r="C469" s="42" t="s">
        <v>43</v>
      </c>
      <c r="D469" s="42" t="s">
        <v>44</v>
      </c>
      <c r="E469" s="42" t="s">
        <v>45</v>
      </c>
      <c r="F469" s="42" t="s">
        <v>46</v>
      </c>
      <c r="G469" s="52" t="s">
        <v>47</v>
      </c>
      <c r="H469" s="42" t="s">
        <v>48</v>
      </c>
      <c r="I469" s="42" t="s">
        <v>49</v>
      </c>
      <c r="J469" s="42" t="s">
        <v>50</v>
      </c>
      <c r="K469" s="42" t="s">
        <v>51</v>
      </c>
      <c r="L469" s="42" t="s">
        <v>76</v>
      </c>
    </row>
    <row r="470" spans="1:12" x14ac:dyDescent="0.3">
      <c r="A470" s="45">
        <v>0.46333333334525401</v>
      </c>
      <c r="B470" s="45">
        <v>1000</v>
      </c>
      <c r="C470" s="45">
        <v>-6.25E-2</v>
      </c>
      <c r="D470" s="45">
        <v>5.2669270833333302E-2</v>
      </c>
      <c r="E470" s="45">
        <v>-1.0198567708333299</v>
      </c>
      <c r="F470" s="45">
        <v>6.6393040944992798E-5</v>
      </c>
      <c r="G470" s="53">
        <v>4.66219149923539E-4</v>
      </c>
      <c r="H470" s="45">
        <v>15.848642295608499</v>
      </c>
      <c r="I470" s="45">
        <v>1.6948616089048199E-2</v>
      </c>
      <c r="J470" s="45">
        <v>0.26861283237022299</v>
      </c>
      <c r="K470" s="45">
        <v>5.859375E-2</v>
      </c>
      <c r="L470" s="45">
        <f t="shared" ref="L470:L484" si="17">(G470*1000)/J470</f>
        <v>1.7356547928468276</v>
      </c>
    </row>
    <row r="471" spans="1:12" x14ac:dyDescent="0.3">
      <c r="A471" s="45">
        <v>0.77956716667016301</v>
      </c>
      <c r="B471" s="45">
        <v>1050</v>
      </c>
      <c r="C471" s="45">
        <v>-3.7499999999999999E-2</v>
      </c>
      <c r="D471" s="45">
        <v>3.7565104166666599E-2</v>
      </c>
      <c r="E471" s="45">
        <v>-1.00266927083333</v>
      </c>
      <c r="F471" s="45">
        <v>-2.0514423393327999E-4</v>
      </c>
      <c r="G471" s="53">
        <v>1.5679986042096101E-2</v>
      </c>
      <c r="H471" s="45">
        <v>15.842849794614899</v>
      </c>
      <c r="I471" s="45">
        <v>0.17348941761383199</v>
      </c>
      <c r="J471" s="45">
        <v>2.7485669176005301</v>
      </c>
      <c r="K471" s="45">
        <v>6.8750000000000006E-2</v>
      </c>
      <c r="L471" s="45">
        <f t="shared" si="17"/>
        <v>5.704785989269114</v>
      </c>
    </row>
    <row r="472" spans="1:12" x14ac:dyDescent="0.3">
      <c r="A472" s="45">
        <v>5.42926716667513</v>
      </c>
      <c r="B472" s="45">
        <v>1100</v>
      </c>
      <c r="C472" s="45">
        <v>-4.1015625E-2</v>
      </c>
      <c r="D472" s="45">
        <v>3.97786458333333E-2</v>
      </c>
      <c r="E472" s="45">
        <v>-1.0042968750000001</v>
      </c>
      <c r="F472" s="45">
        <v>-7.4451269505128998E-4</v>
      </c>
      <c r="G472" s="53">
        <v>5.4388043333223599E-2</v>
      </c>
      <c r="H472" s="45">
        <v>15.8349830577136</v>
      </c>
      <c r="I472" s="45">
        <v>0.32746141317028099</v>
      </c>
      <c r="J472" s="45">
        <v>5.1853458388104299</v>
      </c>
      <c r="K472" s="45">
        <v>6.7122395833333307E-2</v>
      </c>
      <c r="L472" s="45">
        <f t="shared" si="17"/>
        <v>10.488797666328994</v>
      </c>
    </row>
    <row r="473" spans="1:12" x14ac:dyDescent="0.3">
      <c r="A473" s="45">
        <v>10.068333500004799</v>
      </c>
      <c r="B473" s="45">
        <v>1150</v>
      </c>
      <c r="C473" s="45">
        <v>-3.8476562499999999E-2</v>
      </c>
      <c r="D473" s="45">
        <v>3.78255208333333E-2</v>
      </c>
      <c r="E473" s="45">
        <v>-1.0057291666666599</v>
      </c>
      <c r="F473" s="45">
        <v>4.7798381575942103E-4</v>
      </c>
      <c r="G473" s="53">
        <v>0.10224881743942001</v>
      </c>
      <c r="H473" s="45">
        <v>15.824882872793401</v>
      </c>
      <c r="I473" s="45">
        <v>0.53817258781214095</v>
      </c>
      <c r="J473" s="45">
        <v>8.5165183493150494</v>
      </c>
      <c r="K473" s="45">
        <v>8.6979166666666594E-2</v>
      </c>
      <c r="L473" s="45">
        <f t="shared" si="17"/>
        <v>12.005941071875162</v>
      </c>
    </row>
    <row r="474" spans="1:12" x14ac:dyDescent="0.3">
      <c r="A474" s="45">
        <v>14.915466833339099</v>
      </c>
      <c r="B474" s="45">
        <v>1200</v>
      </c>
      <c r="C474" s="45">
        <v>-3.8606770833333297E-2</v>
      </c>
      <c r="D474" s="45">
        <v>3.5742187500000001E-2</v>
      </c>
      <c r="E474" s="45">
        <v>-1.0032552083333299</v>
      </c>
      <c r="F474" s="45">
        <v>3.4440425660632102E-4</v>
      </c>
      <c r="G474" s="53">
        <v>0.14978410750055199</v>
      </c>
      <c r="H474" s="45">
        <v>15.8143574159728</v>
      </c>
      <c r="I474" s="45">
        <v>0.74820137908995699</v>
      </c>
      <c r="J474" s="45">
        <v>11.832324139450501</v>
      </c>
      <c r="K474" s="45">
        <v>0.108658854166666</v>
      </c>
      <c r="L474" s="45">
        <f t="shared" si="17"/>
        <v>12.658891502232631</v>
      </c>
    </row>
    <row r="475" spans="1:12" x14ac:dyDescent="0.3">
      <c r="A475" s="45">
        <v>19.8606001666734</v>
      </c>
      <c r="B475" s="45">
        <v>1250</v>
      </c>
      <c r="C475" s="45">
        <v>-3.6002604166666598E-2</v>
      </c>
      <c r="D475" s="45">
        <v>3.4700520833333297E-2</v>
      </c>
      <c r="E475" s="45">
        <v>-1.00416666666666</v>
      </c>
      <c r="F475" s="45">
        <v>6.0200018754881299E-6</v>
      </c>
      <c r="G475" s="53">
        <v>0.20694017147947899</v>
      </c>
      <c r="H475" s="45">
        <v>15.800354761776401</v>
      </c>
      <c r="I475" s="45">
        <v>1.01002253824901</v>
      </c>
      <c r="J475" s="45">
        <v>15.9587142585936</v>
      </c>
      <c r="K475" s="45">
        <v>0.108919270833333</v>
      </c>
      <c r="L475" s="45">
        <f t="shared" si="17"/>
        <v>12.967220800262394</v>
      </c>
    </row>
    <row r="476" spans="1:12" x14ac:dyDescent="0.3">
      <c r="A476" s="45">
        <v>25.112833333340198</v>
      </c>
      <c r="B476" s="45">
        <v>1300</v>
      </c>
      <c r="C476" s="45">
        <v>-3.8606770833333297E-2</v>
      </c>
      <c r="D476" s="45">
        <v>3.78255208333333E-2</v>
      </c>
      <c r="E476" s="45">
        <v>-1.00345052083333</v>
      </c>
      <c r="F476" s="45">
        <v>2.9695021723781501E-4</v>
      </c>
      <c r="G476" s="53">
        <v>0.263794911425556</v>
      </c>
      <c r="H476" s="45">
        <v>15.7854038993876</v>
      </c>
      <c r="I476" s="45">
        <v>1.27689516077788</v>
      </c>
      <c r="J476" s="45">
        <v>20.156306262161898</v>
      </c>
      <c r="K476" s="45">
        <v>0.113020833333333</v>
      </c>
      <c r="L476" s="45">
        <f t="shared" si="17"/>
        <v>13.087462950528826</v>
      </c>
    </row>
    <row r="477" spans="1:12" x14ac:dyDescent="0.3">
      <c r="A477" s="45">
        <v>29.819567166671099</v>
      </c>
      <c r="B477" s="45">
        <v>1350</v>
      </c>
      <c r="C477" s="45">
        <v>-3.9322916666666603E-2</v>
      </c>
      <c r="D477" s="45">
        <v>3.7109375E-2</v>
      </c>
      <c r="E477" s="45">
        <v>-1.0049479166666599</v>
      </c>
      <c r="F477" s="45">
        <v>4.3793037291374898E-4</v>
      </c>
      <c r="G477" s="53">
        <v>0.32621925846601602</v>
      </c>
      <c r="H477" s="45">
        <v>15.7686377091193</v>
      </c>
      <c r="I477" s="45">
        <v>1.60322861779635</v>
      </c>
      <c r="J477" s="45">
        <v>25.280731328477</v>
      </c>
      <c r="K477" s="45">
        <v>0.12962239583333299</v>
      </c>
      <c r="L477" s="45">
        <f t="shared" si="17"/>
        <v>12.903869521312167</v>
      </c>
    </row>
    <row r="478" spans="1:12" x14ac:dyDescent="0.3">
      <c r="A478" s="45">
        <v>34.593300166675398</v>
      </c>
      <c r="B478" s="45">
        <v>1400</v>
      </c>
      <c r="C478" s="45">
        <v>-3.8346354166666603E-2</v>
      </c>
      <c r="D478" s="45">
        <v>3.7565104166666599E-2</v>
      </c>
      <c r="E478" s="45">
        <v>-1.0052083333333299</v>
      </c>
      <c r="F478" s="45">
        <v>4.2418019562420799E-4</v>
      </c>
      <c r="G478" s="53">
        <v>0.388807854014251</v>
      </c>
      <c r="H478" s="45">
        <v>15.7490444229805</v>
      </c>
      <c r="I478" s="45">
        <v>1.92365330576894</v>
      </c>
      <c r="J478" s="45">
        <v>30.295701850787101</v>
      </c>
      <c r="K478" s="45">
        <v>0.10234375</v>
      </c>
      <c r="L478" s="45">
        <f t="shared" si="17"/>
        <v>12.833762885877805</v>
      </c>
    </row>
    <row r="479" spans="1:12" x14ac:dyDescent="0.3">
      <c r="A479" s="45">
        <v>39.2365338333408</v>
      </c>
      <c r="B479" s="45">
        <v>1450</v>
      </c>
      <c r="C479" s="45">
        <v>-3.5742187500000001E-2</v>
      </c>
      <c r="D479" s="45">
        <v>3.5416666666666603E-2</v>
      </c>
      <c r="E479" s="45">
        <v>-1.00755208333333</v>
      </c>
      <c r="F479" s="45">
        <v>8.9775540356303604E-4</v>
      </c>
      <c r="G479" s="53">
        <v>0.450861664410732</v>
      </c>
      <c r="H479" s="45">
        <v>15.729819330798399</v>
      </c>
      <c r="I479" s="45">
        <v>2.2749362179028298</v>
      </c>
      <c r="J479" s="45">
        <v>35.7843360696031</v>
      </c>
      <c r="K479" s="45">
        <v>8.2747395833333307E-2</v>
      </c>
      <c r="L479" s="45">
        <f t="shared" si="17"/>
        <v>12.599413987555161</v>
      </c>
    </row>
    <row r="480" spans="1:12" x14ac:dyDescent="0.3">
      <c r="A480" s="44">
        <v>43.856100166675397</v>
      </c>
      <c r="B480" s="44">
        <v>1500</v>
      </c>
      <c r="C480" s="44">
        <v>-3.7890624999999997E-2</v>
      </c>
      <c r="D480" s="44">
        <v>3.7174479166666601E-2</v>
      </c>
      <c r="E480" s="44">
        <v>-1.0047526041666599</v>
      </c>
      <c r="F480" s="44">
        <v>7.4582259386426499E-4</v>
      </c>
      <c r="G480" s="44">
        <v>0.53918942921042801</v>
      </c>
      <c r="H480" s="44">
        <v>15.7027510913698</v>
      </c>
      <c r="I480" s="44">
        <v>2.7894302605627099</v>
      </c>
      <c r="J480" s="44">
        <v>43.801730534235503</v>
      </c>
      <c r="K480" s="44">
        <v>8.7499999999999994E-2</v>
      </c>
      <c r="L480" s="44">
        <f t="shared" si="17"/>
        <v>12.30977458274158</v>
      </c>
    </row>
    <row r="481" spans="1:12" x14ac:dyDescent="0.3">
      <c r="A481" s="45">
        <v>48.336866666672599</v>
      </c>
      <c r="B481" s="45">
        <v>1550</v>
      </c>
      <c r="C481" s="45">
        <v>-3.9127604166666601E-2</v>
      </c>
      <c r="D481" s="45">
        <v>3.7239583333333298E-2</v>
      </c>
      <c r="E481" s="45">
        <v>-1.0027994791666599</v>
      </c>
      <c r="F481" s="45">
        <v>-1.2169955788207899E-4</v>
      </c>
      <c r="G481" s="53">
        <v>0.64112460741745503</v>
      </c>
      <c r="H481" s="45">
        <v>15.670109728864</v>
      </c>
      <c r="I481" s="45">
        <v>3.4156025436189199</v>
      </c>
      <c r="J481" s="45">
        <v>53.522865765362702</v>
      </c>
      <c r="K481" s="45">
        <v>0.10214843749999999</v>
      </c>
      <c r="L481" s="45">
        <f t="shared" si="17"/>
        <v>11.978517933401813</v>
      </c>
    </row>
    <row r="482" spans="1:12" x14ac:dyDescent="0.3">
      <c r="A482" s="45">
        <v>52.945600500007401</v>
      </c>
      <c r="B482" s="45">
        <v>1600</v>
      </c>
      <c r="C482" s="45">
        <v>-3.78255208333333E-2</v>
      </c>
      <c r="D482" s="45">
        <v>3.61328125E-2</v>
      </c>
      <c r="E482" s="45">
        <v>-1.00462239583333</v>
      </c>
      <c r="F482" s="45">
        <v>7.5324698724461999E-4</v>
      </c>
      <c r="G482" s="53">
        <v>0.75108799603391696</v>
      </c>
      <c r="H482" s="45">
        <v>15.628126345170999</v>
      </c>
      <c r="I482" s="45">
        <v>4.1745185013068697</v>
      </c>
      <c r="J482" s="45">
        <v>65.239902540919402</v>
      </c>
      <c r="K482" s="45">
        <v>0.105729166666666</v>
      </c>
      <c r="L482" s="45">
        <f t="shared" si="17"/>
        <v>11.512708737767102</v>
      </c>
    </row>
    <row r="483" spans="1:12" x14ac:dyDescent="0.3">
      <c r="A483" s="45">
        <v>57.517967166672101</v>
      </c>
      <c r="B483" s="45">
        <v>1650</v>
      </c>
      <c r="C483" s="45">
        <v>-4.1601562500000001E-2</v>
      </c>
      <c r="D483" s="45">
        <v>3.9518229166666599E-2</v>
      </c>
      <c r="E483" s="45">
        <v>-1.0033203125000001</v>
      </c>
      <c r="F483" s="45">
        <v>1.01634051210175E-3</v>
      </c>
      <c r="G483" s="53">
        <v>0.87572165994877305</v>
      </c>
      <c r="H483" s="45">
        <v>15.580254186027201</v>
      </c>
      <c r="I483" s="45">
        <v>5.0663433718622199</v>
      </c>
      <c r="J483" s="45">
        <v>78.934918483119304</v>
      </c>
      <c r="K483" s="45">
        <v>0.20677083333333299</v>
      </c>
      <c r="L483" s="45">
        <f t="shared" si="17"/>
        <v>11.094223909739659</v>
      </c>
    </row>
    <row r="484" spans="1:12" x14ac:dyDescent="0.3">
      <c r="A484" s="45">
        <v>62.261167000005599</v>
      </c>
      <c r="B484" s="45">
        <v>1700</v>
      </c>
      <c r="C484" s="45">
        <v>-3.7434895833333301E-2</v>
      </c>
      <c r="D484" s="45">
        <v>3.4700520833333297E-2</v>
      </c>
      <c r="E484" s="45">
        <v>-1.00149739583333</v>
      </c>
      <c r="F484" s="45">
        <v>1.4404011689888699E-5</v>
      </c>
      <c r="G484" s="53">
        <v>0.98849060342514605</v>
      </c>
      <c r="H484" s="45">
        <v>15.5297775528751</v>
      </c>
      <c r="I484" s="45">
        <v>5.9135658615886699</v>
      </c>
      <c r="J484" s="45">
        <v>91.836375522620301</v>
      </c>
      <c r="K484" s="45">
        <v>0.16523437499999999</v>
      </c>
      <c r="L484" s="45">
        <f t="shared" si="17"/>
        <v>10.76360644461268</v>
      </c>
    </row>
    <row r="485" spans="1:12" x14ac:dyDescent="0.3">
      <c r="A485" s="47"/>
      <c r="B485" s="47">
        <f>B484+(((B486-B484)*(G485-G484))/(G486-G484))</f>
        <v>1747.6998869222032</v>
      </c>
      <c r="C485" s="47"/>
      <c r="D485" s="47"/>
      <c r="E485" s="47"/>
      <c r="F485" s="47"/>
      <c r="G485" s="47">
        <v>1.1000000000000001</v>
      </c>
      <c r="H485" s="47"/>
      <c r="I485" s="47"/>
      <c r="J485" s="47"/>
      <c r="K485" s="47"/>
      <c r="L485" s="47">
        <f>L484+(((L486-L484)*(G485-G484))/(G486-G484))</f>
        <v>10.397904448205576</v>
      </c>
    </row>
    <row r="486" spans="1:12" x14ac:dyDescent="0.3">
      <c r="A486" s="45">
        <v>67.615300166671403</v>
      </c>
      <c r="B486" s="45">
        <v>1750</v>
      </c>
      <c r="C486" s="45">
        <v>-4.2903645833333302E-2</v>
      </c>
      <c r="D486" s="45">
        <v>3.7760416666666602E-2</v>
      </c>
      <c r="E486" s="45">
        <v>-1.0032552083333299</v>
      </c>
      <c r="F486" s="45">
        <v>-1.65884153741025E-4</v>
      </c>
      <c r="G486" s="53">
        <v>1.1053770404482799</v>
      </c>
      <c r="H486" s="45">
        <v>15.471022138499301</v>
      </c>
      <c r="I486" s="45">
        <v>6.8830786978956899</v>
      </c>
      <c r="J486" s="45">
        <v>106.488273305831</v>
      </c>
      <c r="K486" s="45">
        <v>0.23424479166666601</v>
      </c>
      <c r="L486" s="45">
        <f>(G486*1000)/J486</f>
        <v>10.38027010987089</v>
      </c>
    </row>
    <row r="487" spans="1:12" x14ac:dyDescent="0.3">
      <c r="A487" s="47"/>
      <c r="B487" s="47">
        <f>B486+(((B488-B486)*(G487-G486))/(G488-G486))</f>
        <v>1788.7665125465687</v>
      </c>
      <c r="C487" s="47"/>
      <c r="D487" s="47"/>
      <c r="E487" s="47"/>
      <c r="F487" s="47"/>
      <c r="G487" s="47">
        <v>1.2</v>
      </c>
      <c r="H487" s="47"/>
      <c r="I487" s="47"/>
      <c r="J487" s="47"/>
      <c r="K487" s="47"/>
      <c r="L487" s="47">
        <f>L486+(((L488-L486)*(G487-G486))/(G488-G486))</f>
        <v>10.126888826887818</v>
      </c>
    </row>
    <row r="488" spans="1:12" x14ac:dyDescent="0.3">
      <c r="A488" s="45">
        <v>72.401400333342906</v>
      </c>
      <c r="B488" s="45">
        <v>1800</v>
      </c>
      <c r="C488" s="45">
        <v>-4.3098958333333298E-2</v>
      </c>
      <c r="D488" s="45">
        <v>3.4244791666666601E-2</v>
      </c>
      <c r="E488" s="45">
        <v>-1.00071614583333</v>
      </c>
      <c r="F488" s="45">
        <v>-6.1375165605289099E-4</v>
      </c>
      <c r="G488" s="53">
        <v>1.22741917596157</v>
      </c>
      <c r="H488" s="45">
        <v>15.4116632296886</v>
      </c>
      <c r="I488" s="45">
        <v>7.9218694098020297</v>
      </c>
      <c r="J488" s="45">
        <v>122.089158386297</v>
      </c>
      <c r="K488" s="45">
        <v>0.494140625</v>
      </c>
      <c r="L488" s="45">
        <f>(G488*1000)/J488</f>
        <v>10.053465780130505</v>
      </c>
    </row>
    <row r="489" spans="1:12" x14ac:dyDescent="0.3">
      <c r="A489" s="47"/>
      <c r="B489" s="47">
        <f>B488+(((B490-B488)*(G489-G488))/(G490-G488))</f>
        <v>1829.4644708371113</v>
      </c>
      <c r="C489" s="47"/>
      <c r="D489" s="47"/>
      <c r="E489" s="47"/>
      <c r="F489" s="47"/>
      <c r="G489" s="47">
        <v>1.3</v>
      </c>
      <c r="H489" s="47"/>
      <c r="I489" s="47"/>
      <c r="J489" s="47"/>
      <c r="K489" s="47"/>
      <c r="L489" s="47">
        <f>L488+(((L490-L488)*(G489-G488))/(G490-G488))</f>
        <v>9.8690573107989135</v>
      </c>
    </row>
    <row r="490" spans="1:12" x14ac:dyDescent="0.3">
      <c r="A490" s="45">
        <v>76.913933666674197</v>
      </c>
      <c r="B490" s="45">
        <v>1850</v>
      </c>
      <c r="C490" s="45">
        <v>-3.9583333333333297E-2</v>
      </c>
      <c r="D490" s="45">
        <v>3.78255208333333E-2</v>
      </c>
      <c r="E490" s="45">
        <v>-1.0011067708333301</v>
      </c>
      <c r="F490" s="45">
        <v>-1.1995564710493699E-3</v>
      </c>
      <c r="G490" s="53">
        <v>1.3505858610849499</v>
      </c>
      <c r="H490" s="45">
        <v>15.3495667913395</v>
      </c>
      <c r="I490" s="45">
        <v>9.0332368312954099</v>
      </c>
      <c r="J490" s="45">
        <v>138.65627037911099</v>
      </c>
      <c r="K490" s="45">
        <v>1.1006510416666599</v>
      </c>
      <c r="L490" s="45">
        <f>(G490*1000)/J490</f>
        <v>9.7405321619585408</v>
      </c>
    </row>
    <row r="491" spans="1:12" x14ac:dyDescent="0.3">
      <c r="A491" s="45">
        <v>81.644600666675899</v>
      </c>
      <c r="B491" s="45">
        <v>1900</v>
      </c>
      <c r="C491" s="45">
        <v>-4.5572916666666602E-2</v>
      </c>
      <c r="D491" s="45">
        <v>3.7565104166666599E-2</v>
      </c>
      <c r="E491" s="45">
        <v>-1.0000651041666599</v>
      </c>
      <c r="F491" s="45">
        <v>-2.2683029640981601E-3</v>
      </c>
      <c r="G491" s="53">
        <v>1.47564434110165</v>
      </c>
      <c r="H491" s="45">
        <v>15.278835687248501</v>
      </c>
      <c r="I491" s="45">
        <v>10.235458688230199</v>
      </c>
      <c r="J491" s="45">
        <v>156.38588965263401</v>
      </c>
      <c r="K491" s="45">
        <v>0.65878906250000002</v>
      </c>
      <c r="L491" s="45">
        <f>(G491*1000)/J491</f>
        <v>9.4359174243876272</v>
      </c>
    </row>
    <row r="492" spans="1:12" x14ac:dyDescent="0.3">
      <c r="A492" s="45">
        <v>86.215633333341302</v>
      </c>
      <c r="B492" s="45">
        <v>1950</v>
      </c>
      <c r="C492" s="45">
        <v>-2.4088541666666598E-2</v>
      </c>
      <c r="D492" s="45">
        <v>3.8671875000000001E-2</v>
      </c>
      <c r="E492" s="45">
        <v>-1.00123697916666</v>
      </c>
      <c r="F492" s="45">
        <v>-2.36715729869794E-3</v>
      </c>
      <c r="G492" s="53">
        <v>1.5954188144982899</v>
      </c>
      <c r="H492" s="45">
        <v>15.208603276942601</v>
      </c>
      <c r="I492" s="45">
        <v>11.4715785505754</v>
      </c>
      <c r="J492" s="45">
        <v>174.46668791152101</v>
      </c>
      <c r="K492" s="45">
        <v>0.51718750000000002</v>
      </c>
      <c r="L492" s="45">
        <f>(G492*1000)/J492</f>
        <v>9.1445469252410536</v>
      </c>
    </row>
    <row r="493" spans="1:12" x14ac:dyDescent="0.3">
      <c r="A493" s="45">
        <v>90.762100166675395</v>
      </c>
      <c r="B493" s="45">
        <v>2000</v>
      </c>
      <c r="C493" s="45">
        <v>-4.4010416666666601E-2</v>
      </c>
      <c r="D493" s="45">
        <v>3.8346354166666603E-2</v>
      </c>
      <c r="E493" s="45">
        <v>-1.0011067708333301</v>
      </c>
      <c r="F493" s="45">
        <v>-2.1659605728398699E-3</v>
      </c>
      <c r="G493" s="53">
        <v>1.6825980280734101</v>
      </c>
      <c r="H493" s="45">
        <v>15.147440730669</v>
      </c>
      <c r="I493" s="45">
        <v>12.422145688378601</v>
      </c>
      <c r="J493" s="45">
        <v>188.16373220022001</v>
      </c>
      <c r="K493" s="45">
        <v>0.45071614583333303</v>
      </c>
      <c r="L493" s="45">
        <f>(G493*1000)/J493</f>
        <v>8.9422016049458577</v>
      </c>
    </row>
    <row r="495" spans="1:12" ht="18" x14ac:dyDescent="0.3">
      <c r="A495" s="38" t="s">
        <v>83</v>
      </c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</row>
    <row r="496" spans="1:12" ht="18" x14ac:dyDescent="0.3">
      <c r="A496" s="38" t="s">
        <v>55</v>
      </c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</row>
    <row r="497" spans="1:12" ht="18" x14ac:dyDescent="0.3">
      <c r="A497" s="38" t="s">
        <v>79</v>
      </c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</row>
    <row r="498" spans="1:12" ht="18" x14ac:dyDescent="0.3">
      <c r="A498" s="38" t="s">
        <v>39</v>
      </c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</row>
    <row r="499" spans="1:12" ht="43.2" x14ac:dyDescent="0.3">
      <c r="A499" s="42" t="s">
        <v>41</v>
      </c>
      <c r="B499" s="42" t="s">
        <v>42</v>
      </c>
      <c r="C499" s="42" t="s">
        <v>43</v>
      </c>
      <c r="D499" s="42" t="s">
        <v>44</v>
      </c>
      <c r="E499" s="42" t="s">
        <v>45</v>
      </c>
      <c r="F499" s="42" t="s">
        <v>46</v>
      </c>
      <c r="G499" s="52" t="s">
        <v>47</v>
      </c>
      <c r="H499" s="42" t="s">
        <v>48</v>
      </c>
      <c r="I499" s="42" t="s">
        <v>49</v>
      </c>
      <c r="J499" s="42" t="s">
        <v>50</v>
      </c>
      <c r="K499" s="42" t="s">
        <v>51</v>
      </c>
      <c r="L499" s="42" t="s">
        <v>76</v>
      </c>
    </row>
    <row r="500" spans="1:12" x14ac:dyDescent="0.3">
      <c r="A500" s="45">
        <v>0.44520000000496701</v>
      </c>
      <c r="B500" s="45">
        <v>1000</v>
      </c>
      <c r="C500" s="45">
        <v>-6.25E-2</v>
      </c>
      <c r="D500" s="45">
        <v>5.2343750000000001E-2</v>
      </c>
      <c r="E500" s="45">
        <v>-1.02005208333333</v>
      </c>
      <c r="F500" s="45">
        <v>-1.8162261174185001E-4</v>
      </c>
      <c r="G500" s="53">
        <v>9.4368687635889203E-5</v>
      </c>
      <c r="H500" s="45">
        <v>15.685297216056499</v>
      </c>
      <c r="I500" s="45">
        <v>1.7632329768704501E-2</v>
      </c>
      <c r="J500" s="45">
        <v>0.27656814124518397</v>
      </c>
      <c r="K500" s="45">
        <v>5.859375E-2</v>
      </c>
      <c r="L500" s="45">
        <f t="shared" ref="L500:L512" si="18">(G500*1000)/J500</f>
        <v>0.34121315351441439</v>
      </c>
    </row>
    <row r="501" spans="1:12" x14ac:dyDescent="0.3">
      <c r="A501" s="45">
        <v>0.66423350000878101</v>
      </c>
      <c r="B501" s="45">
        <v>1050</v>
      </c>
      <c r="C501" s="45">
        <v>-3.9583333333333297E-2</v>
      </c>
      <c r="D501" s="45">
        <v>3.5546874999999999E-2</v>
      </c>
      <c r="E501" s="45">
        <v>-1.00338541666666</v>
      </c>
      <c r="F501" s="45">
        <v>8.3407079293900798E-4</v>
      </c>
      <c r="G501" s="53">
        <v>2.0492221522002401E-2</v>
      </c>
      <c r="H501" s="45">
        <v>15.679614090094899</v>
      </c>
      <c r="I501" s="45">
        <v>0.17582464375319901</v>
      </c>
      <c r="J501" s="45">
        <v>2.7568630495943802</v>
      </c>
      <c r="K501" s="45">
        <v>7.1679687500000006E-2</v>
      </c>
      <c r="L501" s="45">
        <f t="shared" si="18"/>
        <v>7.4331663029171651</v>
      </c>
    </row>
    <row r="502" spans="1:12" x14ac:dyDescent="0.3">
      <c r="A502" s="45">
        <v>5.12646733333965</v>
      </c>
      <c r="B502" s="45">
        <v>1100</v>
      </c>
      <c r="C502" s="45">
        <v>-3.9973958333333302E-2</v>
      </c>
      <c r="D502" s="45">
        <v>3.78255208333333E-2</v>
      </c>
      <c r="E502" s="45">
        <v>-1.0037760416666599</v>
      </c>
      <c r="F502" s="45">
        <v>2.4029233643214299E-4</v>
      </c>
      <c r="G502" s="53">
        <v>6.2828089658304095E-2</v>
      </c>
      <c r="H502" s="45">
        <v>15.6734022954974</v>
      </c>
      <c r="I502" s="45">
        <v>0.333900007324197</v>
      </c>
      <c r="J502" s="45">
        <v>5.2333487435348101</v>
      </c>
      <c r="K502" s="45">
        <v>0.11093749999999999</v>
      </c>
      <c r="L502" s="45">
        <f t="shared" si="18"/>
        <v>12.005332099436494</v>
      </c>
    </row>
    <row r="503" spans="1:12" x14ac:dyDescent="0.3">
      <c r="A503" s="45">
        <v>9.57700033333996</v>
      </c>
      <c r="B503" s="45">
        <v>1150</v>
      </c>
      <c r="C503" s="45">
        <v>-3.7174479166666601E-2</v>
      </c>
      <c r="D503" s="45">
        <v>3.6914062499999997E-2</v>
      </c>
      <c r="E503" s="45">
        <v>-1.0045572916666601</v>
      </c>
      <c r="F503" s="45">
        <v>1.34121635069718E-3</v>
      </c>
      <c r="G503" s="53">
        <v>0.116463716752479</v>
      </c>
      <c r="H503" s="45">
        <v>15.6631587134742</v>
      </c>
      <c r="I503" s="45">
        <v>0.55872888661864994</v>
      </c>
      <c r="J503" s="45">
        <v>8.7514602006777906</v>
      </c>
      <c r="K503" s="45">
        <v>7.3502604166666596E-2</v>
      </c>
      <c r="L503" s="45">
        <f t="shared" si="18"/>
        <v>13.307918231000928</v>
      </c>
    </row>
    <row r="504" spans="1:12" x14ac:dyDescent="0.3">
      <c r="A504" s="45">
        <v>13.9089668333381</v>
      </c>
      <c r="B504" s="45">
        <v>1200</v>
      </c>
      <c r="C504" s="45">
        <v>-3.6328125000000003E-2</v>
      </c>
      <c r="D504" s="45">
        <v>3.3658854166666599E-2</v>
      </c>
      <c r="E504" s="45">
        <v>-1.001953125</v>
      </c>
      <c r="F504" s="45">
        <v>1.8234014055266599E-5</v>
      </c>
      <c r="G504" s="53">
        <v>0.16755651169501901</v>
      </c>
      <c r="H504" s="45">
        <v>15.6507102463263</v>
      </c>
      <c r="I504" s="45">
        <v>0.80052166488392196</v>
      </c>
      <c r="J504" s="45">
        <v>12.528732675093901</v>
      </c>
      <c r="K504" s="45">
        <v>0.10703124999999999</v>
      </c>
      <c r="L504" s="45">
        <f t="shared" si="18"/>
        <v>13.373779778070267</v>
      </c>
    </row>
    <row r="505" spans="1:12" x14ac:dyDescent="0.3">
      <c r="A505" s="45">
        <v>18.385234000007301</v>
      </c>
      <c r="B505" s="45">
        <v>1250</v>
      </c>
      <c r="C505" s="45">
        <v>-4.3359374999999999E-2</v>
      </c>
      <c r="D505" s="45">
        <v>3.8541666666666599E-2</v>
      </c>
      <c r="E505" s="45">
        <v>-1.0013671875000001</v>
      </c>
      <c r="F505" s="45">
        <v>-1.73460710253613E-3</v>
      </c>
      <c r="G505" s="53">
        <v>0.231072976333317</v>
      </c>
      <c r="H505" s="45">
        <v>15.636142697170699</v>
      </c>
      <c r="I505" s="45">
        <v>1.0940133959043301</v>
      </c>
      <c r="J505" s="45">
        <v>17.1061497392792</v>
      </c>
      <c r="K505" s="45">
        <v>0.11022135416666599</v>
      </c>
      <c r="L505" s="45">
        <f t="shared" si="18"/>
        <v>13.508181551967036</v>
      </c>
    </row>
    <row r="506" spans="1:12" x14ac:dyDescent="0.3">
      <c r="A506" s="45">
        <v>22.843433500007698</v>
      </c>
      <c r="B506" s="45">
        <v>1300</v>
      </c>
      <c r="C506" s="45">
        <v>-3.8541666666666599E-2</v>
      </c>
      <c r="D506" s="45">
        <v>3.2486979166666603E-2</v>
      </c>
      <c r="E506" s="45">
        <v>-1.00266927083333</v>
      </c>
      <c r="F506" s="45">
        <v>1.24274576823204E-3</v>
      </c>
      <c r="G506" s="53">
        <v>0.30284231111026599</v>
      </c>
      <c r="H506" s="45">
        <v>15.6179876649595</v>
      </c>
      <c r="I506" s="45">
        <v>1.4701703173185501</v>
      </c>
      <c r="J506" s="45">
        <v>22.961103172811899</v>
      </c>
      <c r="K506" s="45">
        <v>0.126497395833333</v>
      </c>
      <c r="L506" s="45">
        <f t="shared" si="18"/>
        <v>13.189362411334823</v>
      </c>
    </row>
    <row r="507" spans="1:12" x14ac:dyDescent="0.3">
      <c r="A507" s="45">
        <v>27.2809336666812</v>
      </c>
      <c r="B507" s="45">
        <v>1350</v>
      </c>
      <c r="C507" s="45">
        <v>-3.90625E-2</v>
      </c>
      <c r="D507" s="45">
        <v>3.8736979166666602E-2</v>
      </c>
      <c r="E507" s="45">
        <v>-1.0023437500000001</v>
      </c>
      <c r="F507" s="45">
        <v>-2.0046633044370799E-4</v>
      </c>
      <c r="G507" s="53">
        <v>0.39666989292586802</v>
      </c>
      <c r="H507" s="45">
        <v>15.5928130975883</v>
      </c>
      <c r="I507" s="45">
        <v>1.9913437111422601</v>
      </c>
      <c r="J507" s="45">
        <v>31.0506494770727</v>
      </c>
      <c r="K507" s="45">
        <v>9.1861979166666594E-2</v>
      </c>
      <c r="L507" s="45">
        <f t="shared" si="18"/>
        <v>12.774930624841282</v>
      </c>
    </row>
    <row r="508" spans="1:12" x14ac:dyDescent="0.3">
      <c r="A508" s="45">
        <v>31.824300666669998</v>
      </c>
      <c r="B508" s="45">
        <v>1400</v>
      </c>
      <c r="C508" s="45">
        <v>-4.1601562500000001E-2</v>
      </c>
      <c r="D508" s="45">
        <v>3.7044270833333302E-2</v>
      </c>
      <c r="E508" s="45">
        <v>-1.00533854166666</v>
      </c>
      <c r="F508" s="45">
        <v>-8.5678023948569703E-4</v>
      </c>
      <c r="G508" s="53">
        <v>0.502663818679426</v>
      </c>
      <c r="H508" s="45">
        <v>15.561766946342001</v>
      </c>
      <c r="I508" s="45">
        <v>2.65821235863665</v>
      </c>
      <c r="J508" s="45">
        <v>41.366460694091998</v>
      </c>
      <c r="K508" s="45">
        <v>0.12317708333333301</v>
      </c>
      <c r="L508" s="45">
        <f t="shared" si="18"/>
        <v>12.151482390448187</v>
      </c>
    </row>
    <row r="509" spans="1:12" x14ac:dyDescent="0.3">
      <c r="A509" s="45">
        <v>36.307666833337102</v>
      </c>
      <c r="B509" s="45">
        <v>1450</v>
      </c>
      <c r="C509" s="45">
        <v>-3.9843749999999997E-2</v>
      </c>
      <c r="D509" s="45">
        <v>3.4440104166666603E-2</v>
      </c>
      <c r="E509" s="45">
        <v>-1.0013671875000001</v>
      </c>
      <c r="F509" s="45">
        <v>8.1532427900188505E-4</v>
      </c>
      <c r="G509" s="53">
        <v>0.60970860997515097</v>
      </c>
      <c r="H509" s="45">
        <v>15.523873204728201</v>
      </c>
      <c r="I509" s="45">
        <v>3.3986056151311499</v>
      </c>
      <c r="J509" s="45">
        <v>52.759522325652298</v>
      </c>
      <c r="K509" s="45">
        <v>0.1228515625</v>
      </c>
      <c r="L509" s="45">
        <f t="shared" si="18"/>
        <v>11.556370927920693</v>
      </c>
    </row>
    <row r="510" spans="1:12" x14ac:dyDescent="0.3">
      <c r="A510" s="44">
        <v>40.969467000008599</v>
      </c>
      <c r="B510" s="44">
        <v>1500</v>
      </c>
      <c r="C510" s="44">
        <v>-3.5742187500000001E-2</v>
      </c>
      <c r="D510" s="44">
        <v>3.3138020833333302E-2</v>
      </c>
      <c r="E510" s="44">
        <v>-0.99882812499999996</v>
      </c>
      <c r="F510" s="44">
        <v>7.7928578858632298E-4</v>
      </c>
      <c r="G510" s="44">
        <v>0.731199344766152</v>
      </c>
      <c r="H510" s="44">
        <v>15.479633946718501</v>
      </c>
      <c r="I510" s="44">
        <v>4.3241247045968203</v>
      </c>
      <c r="J510" s="44">
        <v>66.935848253465295</v>
      </c>
      <c r="K510" s="44">
        <v>8.5416666666666599E-2</v>
      </c>
      <c r="L510" s="44">
        <f t="shared" si="18"/>
        <v>10.923882550906457</v>
      </c>
    </row>
    <row r="511" spans="1:12" x14ac:dyDescent="0.3">
      <c r="A511" s="45">
        <v>45.576166833339101</v>
      </c>
      <c r="B511" s="45">
        <v>1550</v>
      </c>
      <c r="C511" s="45">
        <v>-3.58723958333333E-2</v>
      </c>
      <c r="D511" s="45">
        <v>3.58723958333333E-2</v>
      </c>
      <c r="E511" s="45">
        <v>-1.0016276041666601</v>
      </c>
      <c r="F511" s="45">
        <v>1.1642467035792999E-3</v>
      </c>
      <c r="G511" s="53">
        <v>0.87404233262159603</v>
      </c>
      <c r="H511" s="45">
        <v>15.424290455796701</v>
      </c>
      <c r="I511" s="45">
        <v>5.4566641340625797</v>
      </c>
      <c r="J511" s="45">
        <v>84.165164778709098</v>
      </c>
      <c r="K511" s="45">
        <v>9.9804687500000003E-2</v>
      </c>
      <c r="L511" s="45">
        <f t="shared" si="18"/>
        <v>10.384846687102296</v>
      </c>
    </row>
    <row r="512" spans="1:12" x14ac:dyDescent="0.3">
      <c r="A512" s="45">
        <v>50.182333500009698</v>
      </c>
      <c r="B512" s="45">
        <v>1600</v>
      </c>
      <c r="C512" s="45">
        <v>-3.3854166666666602E-2</v>
      </c>
      <c r="D512" s="45">
        <v>4.78515625E-2</v>
      </c>
      <c r="E512" s="45">
        <v>-1.00149739583333</v>
      </c>
      <c r="F512" s="45">
        <v>1.09008802432519E-4</v>
      </c>
      <c r="G512" s="53">
        <v>1.02357326335572</v>
      </c>
      <c r="H512" s="45">
        <v>15.360381726308001</v>
      </c>
      <c r="I512" s="45">
        <v>6.7929094767348097</v>
      </c>
      <c r="J512" s="45">
        <v>104.34168927338899</v>
      </c>
      <c r="K512" s="45">
        <v>0.1357421875</v>
      </c>
      <c r="L512" s="45">
        <f t="shared" si="18"/>
        <v>9.8098207004663589</v>
      </c>
    </row>
    <row r="513" spans="1:12" x14ac:dyDescent="0.3">
      <c r="A513" s="47"/>
      <c r="B513" s="47">
        <f>B512+(((B514-B512)*(G513-G512))/(G514-G512))</f>
        <v>1625.1409415325072</v>
      </c>
      <c r="C513" s="47"/>
      <c r="D513" s="47"/>
      <c r="E513" s="47"/>
      <c r="F513" s="47"/>
      <c r="G513" s="47">
        <v>1.1000000000000001</v>
      </c>
      <c r="H513" s="47"/>
      <c r="I513" s="47"/>
      <c r="J513" s="47"/>
      <c r="K513" s="47"/>
      <c r="L513" s="47">
        <f>L512+(((L514-L512)*(G513-G512))/(G514-G512))</f>
        <v>9.5384607100762615</v>
      </c>
    </row>
    <row r="514" spans="1:12" x14ac:dyDescent="0.3">
      <c r="A514" s="45">
        <v>54.8726670000135</v>
      </c>
      <c r="B514" s="45">
        <v>1650</v>
      </c>
      <c r="C514" s="45">
        <v>-3.9192708333333298E-2</v>
      </c>
      <c r="D514" s="45">
        <v>3.7630208333333297E-2</v>
      </c>
      <c r="E514" s="45">
        <v>-1.0046875</v>
      </c>
      <c r="F514" s="45">
        <v>-1.1508155615786201E-3</v>
      </c>
      <c r="G514" s="53">
        <v>1.1755698314744201</v>
      </c>
      <c r="H514" s="45">
        <v>15.285141236384501</v>
      </c>
      <c r="I514" s="45">
        <v>8.2964534068207492</v>
      </c>
      <c r="J514" s="45">
        <v>126.812477567898</v>
      </c>
      <c r="K514" s="45">
        <v>0.19798177083333299</v>
      </c>
      <c r="L514" s="45">
        <f>(G514*1000)/J514</f>
        <v>9.2701432384285347</v>
      </c>
    </row>
    <row r="515" spans="1:12" x14ac:dyDescent="0.3">
      <c r="A515" s="47"/>
      <c r="B515" s="47">
        <f>B514+(((B517-B514)*(G515-G514))/(G517-G514))</f>
        <v>1658.4219758986981</v>
      </c>
      <c r="C515" s="47"/>
      <c r="D515" s="47"/>
      <c r="E515" s="47"/>
      <c r="F515" s="47"/>
      <c r="G515" s="47">
        <v>1.2</v>
      </c>
      <c r="H515" s="47"/>
      <c r="I515" s="47"/>
      <c r="J515" s="47"/>
      <c r="K515" s="47"/>
      <c r="L515" s="47">
        <f>L514+(((L517-L514)*(G515-G514))/(G517-G514))</f>
        <v>9.1939961816068152</v>
      </c>
    </row>
    <row r="516" spans="1:12" x14ac:dyDescent="0.3">
      <c r="A516" s="47"/>
      <c r="B516" s="47">
        <f>B515+(((B518-B515)*(G516-G515))/(G518-G515))</f>
        <v>1693.0890206069605</v>
      </c>
      <c r="C516" s="47"/>
      <c r="D516" s="47"/>
      <c r="E516" s="47"/>
      <c r="F516" s="47"/>
      <c r="G516" s="47">
        <v>1.3</v>
      </c>
      <c r="H516" s="47"/>
      <c r="I516" s="47"/>
      <c r="J516" s="47"/>
      <c r="K516" s="47"/>
      <c r="L516" s="47">
        <f>L515+(((L517-L515)*(G516-G515))/(G517-G515))</f>
        <v>8.882303461427707</v>
      </c>
    </row>
    <row r="517" spans="1:12" x14ac:dyDescent="0.3">
      <c r="A517" s="45">
        <v>59.266766833341102</v>
      </c>
      <c r="B517" s="45">
        <v>1700</v>
      </c>
      <c r="C517" s="45">
        <v>-4.1341145833333301E-2</v>
      </c>
      <c r="D517" s="45">
        <v>3.5546874999999999E-2</v>
      </c>
      <c r="E517" s="45">
        <v>-1.00442708333333</v>
      </c>
      <c r="F517" s="45">
        <v>-1.5975978805813399E-3</v>
      </c>
      <c r="G517" s="53">
        <v>1.32060805539855</v>
      </c>
      <c r="H517" s="45">
        <v>15.2091332587663</v>
      </c>
      <c r="I517" s="45">
        <v>9.8468212393420895</v>
      </c>
      <c r="J517" s="45">
        <v>149.76158131754701</v>
      </c>
      <c r="K517" s="45">
        <v>0.46712239583333298</v>
      </c>
      <c r="L517" s="45">
        <f t="shared" ref="L517:L523" si="19">(G517*1000)/J517</f>
        <v>8.8180696529799487</v>
      </c>
    </row>
    <row r="518" spans="1:12" x14ac:dyDescent="0.3">
      <c r="A518" s="45">
        <v>63.9563338333408</v>
      </c>
      <c r="B518" s="45">
        <v>1750</v>
      </c>
      <c r="C518" s="45">
        <v>-4.7005208333333298E-2</v>
      </c>
      <c r="D518" s="45">
        <v>3.8736979166666602E-2</v>
      </c>
      <c r="E518" s="45">
        <v>-1.0020182291666599</v>
      </c>
      <c r="F518" s="45">
        <v>-4.3052037969128296E-3</v>
      </c>
      <c r="G518" s="53">
        <v>1.4641644964892999</v>
      </c>
      <c r="H518" s="45">
        <v>15.1198484137362</v>
      </c>
      <c r="I518" s="45">
        <v>11.559622108855599</v>
      </c>
      <c r="J518" s="45">
        <v>174.77977196381499</v>
      </c>
      <c r="K518" s="45">
        <v>0.88131510416666603</v>
      </c>
      <c r="L518" s="45">
        <f t="shared" si="19"/>
        <v>8.3771965144366298</v>
      </c>
    </row>
    <row r="519" spans="1:12" x14ac:dyDescent="0.3">
      <c r="A519" s="45">
        <v>68.515700333340902</v>
      </c>
      <c r="B519" s="45">
        <v>1800</v>
      </c>
      <c r="C519" s="45">
        <v>-3.8606770833333297E-2</v>
      </c>
      <c r="D519" s="45">
        <v>3.6328125000000003E-2</v>
      </c>
      <c r="E519" s="45">
        <v>-1.0001953125</v>
      </c>
      <c r="F519" s="45">
        <v>-5.3026839303431401E-3</v>
      </c>
      <c r="G519" s="53">
        <v>1.5930789015834901</v>
      </c>
      <c r="H519" s="45">
        <v>15.031995614894401</v>
      </c>
      <c r="I519" s="45">
        <v>13.2532235386872</v>
      </c>
      <c r="J519" s="45">
        <v>199.22240278793799</v>
      </c>
      <c r="K519" s="45">
        <v>0.81770833333333304</v>
      </c>
      <c r="L519" s="45">
        <f t="shared" si="19"/>
        <v>7.9964847290755783</v>
      </c>
    </row>
    <row r="520" spans="1:12" x14ac:dyDescent="0.3">
      <c r="A520" s="45">
        <v>72.879166833338104</v>
      </c>
      <c r="B520" s="45">
        <v>1850</v>
      </c>
      <c r="C520" s="45">
        <v>-4.1796874999999997E-2</v>
      </c>
      <c r="D520" s="45">
        <v>3.9518229166666599E-2</v>
      </c>
      <c r="E520" s="45">
        <v>-1.00221354166666</v>
      </c>
      <c r="F520" s="45">
        <v>-5.84339280084649E-3</v>
      </c>
      <c r="G520" s="53">
        <v>1.7145959682228999</v>
      </c>
      <c r="H520" s="45">
        <v>14.9419468609943</v>
      </c>
      <c r="I520" s="45">
        <v>15.1018292730704</v>
      </c>
      <c r="J520" s="45">
        <v>225.65068134260699</v>
      </c>
      <c r="K520" s="45">
        <v>0.50963541666666601</v>
      </c>
      <c r="L520" s="45">
        <f t="shared" si="19"/>
        <v>7.5984524310813715</v>
      </c>
    </row>
    <row r="521" spans="1:12" x14ac:dyDescent="0.3">
      <c r="A521" s="45">
        <v>77.257400000003898</v>
      </c>
      <c r="B521" s="45">
        <v>1900</v>
      </c>
      <c r="C521" s="45">
        <v>-3.8867187499999997E-2</v>
      </c>
      <c r="D521" s="45">
        <v>4.0950520833333302E-2</v>
      </c>
      <c r="E521" s="45">
        <v>-1.0045572916666601</v>
      </c>
      <c r="F521" s="45">
        <v>-8.1187328914310696E-3</v>
      </c>
      <c r="G521" s="53">
        <v>1.86697549750629</v>
      </c>
      <c r="H521" s="45">
        <v>14.8400473621969</v>
      </c>
      <c r="I521" s="45">
        <v>17.1740016731443</v>
      </c>
      <c r="J521" s="45">
        <v>254.863006511311</v>
      </c>
      <c r="K521" s="45">
        <v>0.43535156250000001</v>
      </c>
      <c r="L521" s="45">
        <f t="shared" si="19"/>
        <v>7.3254079635266027</v>
      </c>
    </row>
    <row r="522" spans="1:12" x14ac:dyDescent="0.3">
      <c r="A522" s="45">
        <v>81.907566666673603</v>
      </c>
      <c r="B522" s="45">
        <v>1950</v>
      </c>
      <c r="C522" s="45">
        <v>-4.3164062500000003E-2</v>
      </c>
      <c r="D522" s="45">
        <v>4.0104166666666601E-2</v>
      </c>
      <c r="E522" s="45">
        <v>-0.99915364583333299</v>
      </c>
      <c r="F522" s="45">
        <v>-5.6691849331736797E-3</v>
      </c>
      <c r="G522" s="53">
        <v>2.0204859711959302</v>
      </c>
      <c r="H522" s="45">
        <v>14.7276041622995</v>
      </c>
      <c r="I522" s="45">
        <v>19.3812494432397</v>
      </c>
      <c r="J522" s="45">
        <v>285.43924427175898</v>
      </c>
      <c r="K522" s="45">
        <v>0.52949218750000004</v>
      </c>
      <c r="L522" s="45">
        <f t="shared" si="19"/>
        <v>7.078514996600398</v>
      </c>
    </row>
    <row r="523" spans="1:12" x14ac:dyDescent="0.3">
      <c r="A523" s="45">
        <v>86.543133333339199</v>
      </c>
      <c r="B523" s="45">
        <v>2000</v>
      </c>
      <c r="C523" s="45">
        <v>-3.8997395833333302E-2</v>
      </c>
      <c r="D523" s="45">
        <v>4.6289062499999999E-2</v>
      </c>
      <c r="E523" s="45">
        <v>-1.0037760416666599</v>
      </c>
      <c r="F523" s="45">
        <v>-9.9146784306443896E-3</v>
      </c>
      <c r="G523" s="53">
        <v>2.1430893665004098</v>
      </c>
      <c r="H523" s="45">
        <v>14.638897786619699</v>
      </c>
      <c r="I523" s="45">
        <v>21.0968990246344</v>
      </c>
      <c r="J523" s="45">
        <v>308.83532316192998</v>
      </c>
      <c r="K523" s="45">
        <v>0.70540364583333304</v>
      </c>
      <c r="L523" s="45">
        <f t="shared" si="19"/>
        <v>6.9392624669968042</v>
      </c>
    </row>
    <row r="525" spans="1:12" ht="18" x14ac:dyDescent="0.3">
      <c r="A525" s="38" t="s">
        <v>83</v>
      </c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</row>
    <row r="526" spans="1:12" ht="18" x14ac:dyDescent="0.3">
      <c r="A526" s="38" t="s">
        <v>31</v>
      </c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</row>
    <row r="527" spans="1:12" ht="18" x14ac:dyDescent="0.3">
      <c r="A527" s="38" t="s">
        <v>79</v>
      </c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</row>
    <row r="528" spans="1:12" ht="18" x14ac:dyDescent="0.3">
      <c r="A528" s="38" t="s">
        <v>39</v>
      </c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</row>
    <row r="529" spans="1:12" ht="43.2" x14ac:dyDescent="0.3">
      <c r="A529" s="42" t="s">
        <v>41</v>
      </c>
      <c r="B529" s="42" t="s">
        <v>42</v>
      </c>
      <c r="C529" s="42" t="s">
        <v>43</v>
      </c>
      <c r="D529" s="42" t="s">
        <v>44</v>
      </c>
      <c r="E529" s="42" t="s">
        <v>45</v>
      </c>
      <c r="F529" s="42" t="s">
        <v>46</v>
      </c>
      <c r="G529" s="52" t="s">
        <v>47</v>
      </c>
      <c r="H529" s="42" t="s">
        <v>48</v>
      </c>
      <c r="I529" s="42" t="s">
        <v>49</v>
      </c>
      <c r="J529" s="42" t="s">
        <v>50</v>
      </c>
      <c r="K529" s="42" t="s">
        <v>51</v>
      </c>
      <c r="L529" s="42" t="s">
        <v>76</v>
      </c>
    </row>
    <row r="530" spans="1:12" x14ac:dyDescent="0.3">
      <c r="A530" s="45">
        <v>0.46470033331016602</v>
      </c>
      <c r="B530" s="45">
        <v>1000</v>
      </c>
      <c r="C530" s="45">
        <v>-6.25E-2</v>
      </c>
      <c r="D530" s="45">
        <v>5.2734375E-2</v>
      </c>
      <c r="E530" s="45">
        <v>-1.02024739583333</v>
      </c>
      <c r="F530" s="45">
        <v>3.18656303136154E-3</v>
      </c>
      <c r="G530" s="53">
        <v>-8.7511278799486504E-4</v>
      </c>
      <c r="H530" s="45">
        <v>23.787298738237901</v>
      </c>
      <c r="I530" s="45">
        <v>1.9038932789175799E-2</v>
      </c>
      <c r="J530" s="45">
        <v>0.452884366324315</v>
      </c>
      <c r="K530" s="45">
        <v>7.8125E-2</v>
      </c>
      <c r="L530" s="45">
        <f t="shared" ref="L530:L538" si="20">(G530*1000)/J530</f>
        <v>-1.9323095541968611</v>
      </c>
    </row>
    <row r="531" spans="1:12" x14ac:dyDescent="0.3">
      <c r="A531" s="45">
        <v>0.72640050000647705</v>
      </c>
      <c r="B531" s="45">
        <v>1050</v>
      </c>
      <c r="C531" s="45">
        <v>-3.6588541666666599E-2</v>
      </c>
      <c r="D531" s="45">
        <v>3.6067708333333302E-2</v>
      </c>
      <c r="E531" s="45">
        <v>-1.0015624999999999</v>
      </c>
      <c r="F531" s="45">
        <v>2.5053014506338802E-3</v>
      </c>
      <c r="G531" s="53">
        <v>5.6479708461722997E-2</v>
      </c>
      <c r="H531" s="45">
        <v>23.7706997581381</v>
      </c>
      <c r="I531" s="45">
        <v>0.245290335384624</v>
      </c>
      <c r="J531" s="45">
        <v>5.83072211864802</v>
      </c>
      <c r="K531" s="45">
        <v>0.10488281250000001</v>
      </c>
      <c r="L531" s="45">
        <f t="shared" si="20"/>
        <v>9.6865718023309011</v>
      </c>
    </row>
    <row r="532" spans="1:12" x14ac:dyDescent="0.3">
      <c r="A532" s="45">
        <v>5.39490000000397</v>
      </c>
      <c r="B532" s="45">
        <v>1100</v>
      </c>
      <c r="C532" s="45">
        <v>-4.5052083333333298E-2</v>
      </c>
      <c r="D532" s="45">
        <v>4.6940104166666601E-2</v>
      </c>
      <c r="E532" s="45">
        <v>-1.0067057291666599</v>
      </c>
      <c r="F532" s="45">
        <v>2.0018889509532301E-3</v>
      </c>
      <c r="G532" s="53">
        <v>0.140786605700117</v>
      </c>
      <c r="H532" s="45">
        <v>23.7521144031601</v>
      </c>
      <c r="I532" s="45">
        <v>0.50417586888197297</v>
      </c>
      <c r="J532" s="45">
        <v>11.9752427359088</v>
      </c>
      <c r="K532" s="45">
        <v>0.118619791666666</v>
      </c>
      <c r="L532" s="45">
        <f t="shared" si="20"/>
        <v>11.756471981812627</v>
      </c>
    </row>
    <row r="533" spans="1:12" x14ac:dyDescent="0.3">
      <c r="A533" s="45">
        <v>10.1572333333402</v>
      </c>
      <c r="B533" s="45">
        <v>1150</v>
      </c>
      <c r="C533" s="45">
        <v>-3.90625E-2</v>
      </c>
      <c r="D533" s="45">
        <v>3.6197916666666601E-2</v>
      </c>
      <c r="E533" s="45">
        <v>-1.00221354166666</v>
      </c>
      <c r="F533" s="45">
        <v>3.04960238729643E-3</v>
      </c>
      <c r="G533" s="53">
        <v>0.23942769912791101</v>
      </c>
      <c r="H533" s="45">
        <v>23.724444008810899</v>
      </c>
      <c r="I533" s="45">
        <v>0.834859610545158</v>
      </c>
      <c r="J533" s="45">
        <v>19.806577851096701</v>
      </c>
      <c r="K533" s="45">
        <v>0.12532552083333301</v>
      </c>
      <c r="L533" s="45">
        <f t="shared" si="20"/>
        <v>12.088292128397827</v>
      </c>
    </row>
    <row r="534" spans="1:12" x14ac:dyDescent="0.3">
      <c r="A534" s="45">
        <v>14.6592668333421</v>
      </c>
      <c r="B534" s="45">
        <v>1200</v>
      </c>
      <c r="C534" s="45">
        <v>-3.5937499999999997E-2</v>
      </c>
      <c r="D534" s="45">
        <v>3.5286458333333298E-2</v>
      </c>
      <c r="E534" s="45">
        <v>-1.0035156249999999</v>
      </c>
      <c r="F534" s="45">
        <v>3.3774017422485798E-3</v>
      </c>
      <c r="G534" s="53">
        <v>0.34430057854107599</v>
      </c>
      <c r="H534" s="45">
        <v>23.691201230948501</v>
      </c>
      <c r="I534" s="45">
        <v>1.22817772449236</v>
      </c>
      <c r="J534" s="45">
        <v>29.097002774981899</v>
      </c>
      <c r="K534" s="45">
        <v>0.122330729166666</v>
      </c>
      <c r="L534" s="45">
        <f t="shared" si="20"/>
        <v>11.832853754858611</v>
      </c>
    </row>
    <row r="535" spans="1:12" x14ac:dyDescent="0.3">
      <c r="A535" s="45">
        <v>19.300866666680498</v>
      </c>
      <c r="B535" s="45">
        <v>1250</v>
      </c>
      <c r="C535" s="45">
        <v>-3.8216145833333298E-2</v>
      </c>
      <c r="D535" s="45">
        <v>3.4114583333333302E-2</v>
      </c>
      <c r="E535" s="45">
        <v>-1.00123697916666</v>
      </c>
      <c r="F535" s="45">
        <v>3.68665040472933E-3</v>
      </c>
      <c r="G535" s="53">
        <v>0.49781291440139402</v>
      </c>
      <c r="H535" s="45">
        <v>23.637808128385199</v>
      </c>
      <c r="I535" s="45">
        <v>1.8553131917266199</v>
      </c>
      <c r="J535" s="45">
        <v>43.855536349044002</v>
      </c>
      <c r="K535" s="45">
        <v>0.13828124999999999</v>
      </c>
      <c r="L535" s="45">
        <f t="shared" si="20"/>
        <v>11.351198864365177</v>
      </c>
    </row>
    <row r="536" spans="1:12" x14ac:dyDescent="0.3">
      <c r="A536" s="45">
        <v>23.736300333335901</v>
      </c>
      <c r="B536" s="45">
        <v>1300</v>
      </c>
      <c r="C536" s="45">
        <v>-3.6002604166666598E-2</v>
      </c>
      <c r="D536" s="45">
        <v>3.3854166666666602E-2</v>
      </c>
      <c r="E536" s="45">
        <v>-1.0020833333333301</v>
      </c>
      <c r="F536" s="45">
        <v>4.3301326420935203E-3</v>
      </c>
      <c r="G536" s="53">
        <v>0.66734779263252397</v>
      </c>
      <c r="H536" s="45">
        <v>23.567295019797601</v>
      </c>
      <c r="I536" s="45">
        <v>2.6515718443303999</v>
      </c>
      <c r="J536" s="45">
        <v>62.490368688922999</v>
      </c>
      <c r="K536" s="45">
        <v>0.18906249999999999</v>
      </c>
      <c r="L536" s="45">
        <f t="shared" si="20"/>
        <v>10.679210358872751</v>
      </c>
    </row>
    <row r="537" spans="1:12" x14ac:dyDescent="0.3">
      <c r="A537" s="45">
        <v>28.237900166673398</v>
      </c>
      <c r="B537" s="45">
        <v>1350</v>
      </c>
      <c r="C537" s="45">
        <v>-4.0169270833333298E-2</v>
      </c>
      <c r="D537" s="45">
        <v>3.7630208333333297E-2</v>
      </c>
      <c r="E537" s="45">
        <v>-1.00319010416666</v>
      </c>
      <c r="F537" s="45">
        <v>2.6675588758874099E-3</v>
      </c>
      <c r="G537" s="53">
        <v>0.82934329696187103</v>
      </c>
      <c r="H537" s="45">
        <v>23.485086142376598</v>
      </c>
      <c r="I537" s="45">
        <v>3.5966227396467998</v>
      </c>
      <c r="J537" s="45">
        <v>84.466979782609897</v>
      </c>
      <c r="K537" s="45">
        <v>0.128971354166666</v>
      </c>
      <c r="L537" s="45">
        <f t="shared" si="20"/>
        <v>9.8185503861547634</v>
      </c>
    </row>
    <row r="538" spans="1:12" x14ac:dyDescent="0.3">
      <c r="A538" s="45">
        <v>32.909933666676203</v>
      </c>
      <c r="B538" s="45">
        <v>1400</v>
      </c>
      <c r="C538" s="45">
        <v>-3.7630208333333297E-2</v>
      </c>
      <c r="D538" s="45">
        <v>3.8606770833333297E-2</v>
      </c>
      <c r="E538" s="45">
        <v>-0.99752604166666603</v>
      </c>
      <c r="F538" s="45">
        <v>2.9051146295138801E-3</v>
      </c>
      <c r="G538" s="53">
        <v>1.0754618360140999</v>
      </c>
      <c r="H538" s="45">
        <v>23.357948264073201</v>
      </c>
      <c r="I538" s="45">
        <v>5.0669911710225701</v>
      </c>
      <c r="J538" s="45">
        <v>118.354515386776</v>
      </c>
      <c r="K538" s="45">
        <v>0.32584635416666602</v>
      </c>
      <c r="L538" s="45">
        <f t="shared" si="20"/>
        <v>9.0867833178949713</v>
      </c>
    </row>
    <row r="539" spans="1:12" x14ac:dyDescent="0.3">
      <c r="A539" s="47"/>
      <c r="B539" s="47">
        <f>B538+(((B542-B538)*(G539-G538))/(G542-G538))</f>
        <v>1405.245461742647</v>
      </c>
      <c r="C539" s="47"/>
      <c r="D539" s="47"/>
      <c r="E539" s="47"/>
      <c r="F539" s="47"/>
      <c r="G539" s="47">
        <v>1.1000000000000001</v>
      </c>
      <c r="H539" s="47"/>
      <c r="I539" s="47"/>
      <c r="J539" s="47"/>
      <c r="K539" s="47"/>
      <c r="L539" s="47">
        <f>L538+(((L542-L538)*(G539-G538))/(G542-G538))</f>
        <v>9.0187151647525319</v>
      </c>
    </row>
    <row r="540" spans="1:12" x14ac:dyDescent="0.3">
      <c r="A540" s="47"/>
      <c r="B540" s="47">
        <f>B538+(((B542-B538)*(G540-G538))/(G542-G538))</f>
        <v>1426.6222108167058</v>
      </c>
      <c r="C540" s="47"/>
      <c r="D540" s="47"/>
      <c r="E540" s="47"/>
      <c r="F540" s="47"/>
      <c r="G540" s="47">
        <v>1.2</v>
      </c>
      <c r="H540" s="47"/>
      <c r="I540" s="47"/>
      <c r="J540" s="47"/>
      <c r="K540" s="47"/>
      <c r="L540" s="47">
        <f>L538+(((L542-L538)*(G540-G538))/(G542-G538))</f>
        <v>8.7413180735049885</v>
      </c>
    </row>
    <row r="541" spans="1:12" x14ac:dyDescent="0.3">
      <c r="A541" s="47"/>
      <c r="B541" s="47">
        <f>B538+(((B542-B538)*(G541-G538))/(G542-G538))</f>
        <v>1447.9989598907648</v>
      </c>
      <c r="C541" s="47"/>
      <c r="D541" s="47"/>
      <c r="E541" s="47"/>
      <c r="F541" s="47"/>
      <c r="G541" s="47">
        <v>1.3</v>
      </c>
      <c r="H541" s="47"/>
      <c r="I541" s="47"/>
      <c r="J541" s="47"/>
      <c r="K541" s="47"/>
      <c r="L541" s="47">
        <f>L538+(((L543-L538)*(G541-G538))/(G543-G538))</f>
        <v>8.4828340260352881</v>
      </c>
    </row>
    <row r="542" spans="1:12" x14ac:dyDescent="0.3">
      <c r="A542" s="45">
        <v>37.640267000005601</v>
      </c>
      <c r="B542" s="45">
        <v>1450</v>
      </c>
      <c r="C542" s="45">
        <v>-4.3229166666666603E-2</v>
      </c>
      <c r="D542" s="45">
        <v>4.0950520833333302E-2</v>
      </c>
      <c r="E542" s="45">
        <v>-1.0038411458333301</v>
      </c>
      <c r="F542" s="45">
        <v>-2.0835070551766401E-4</v>
      </c>
      <c r="G542" s="53">
        <v>1.3093608251764699</v>
      </c>
      <c r="H542" s="45">
        <v>23.2082875456564</v>
      </c>
      <c r="I542" s="45">
        <v>6.6861948098961204</v>
      </c>
      <c r="J542" s="45">
        <v>155.17514964726999</v>
      </c>
      <c r="K542" s="45">
        <v>0.24628906249999999</v>
      </c>
      <c r="L542" s="45">
        <f t="shared" ref="L542:L553" si="21">(G542*1000)/J542</f>
        <v>8.4379543255011491</v>
      </c>
    </row>
    <row r="543" spans="1:12" x14ac:dyDescent="0.3">
      <c r="A543" s="44">
        <v>42.214533500010702</v>
      </c>
      <c r="B543" s="44">
        <v>1500</v>
      </c>
      <c r="C543" s="44">
        <v>-4.2903645833333302E-2</v>
      </c>
      <c r="D543" s="44">
        <v>1.8945312499999999E-2</v>
      </c>
      <c r="E543" s="44">
        <v>-1.0046875</v>
      </c>
      <c r="F543" s="44">
        <v>-1.0154290246759199E-3</v>
      </c>
      <c r="G543" s="44">
        <v>1.55276688265615</v>
      </c>
      <c r="H543" s="44">
        <v>23.031013895029702</v>
      </c>
      <c r="I543" s="44">
        <v>8.6404017562534392</v>
      </c>
      <c r="J543" s="44">
        <v>198.997241514835</v>
      </c>
      <c r="K543" s="44">
        <v>0.85996093750000002</v>
      </c>
      <c r="L543" s="44">
        <f t="shared" si="21"/>
        <v>7.8029568190792897</v>
      </c>
    </row>
    <row r="544" spans="1:12" x14ac:dyDescent="0.3">
      <c r="A544" s="45">
        <v>46.5618005000034</v>
      </c>
      <c r="B544" s="45">
        <v>1550</v>
      </c>
      <c r="C544" s="45">
        <v>-3.8411458333333301E-2</v>
      </c>
      <c r="D544" s="45">
        <v>3.4765625000000001E-2</v>
      </c>
      <c r="E544" s="45">
        <v>-0.99973958333333302</v>
      </c>
      <c r="F544" s="45">
        <v>-1.36600217880645E-3</v>
      </c>
      <c r="G544" s="53">
        <v>1.76806296748686</v>
      </c>
      <c r="H544" s="45">
        <v>22.846481010682901</v>
      </c>
      <c r="I544" s="45">
        <v>10.5875701052142</v>
      </c>
      <c r="J544" s="45">
        <v>241.88863883784501</v>
      </c>
      <c r="K544" s="45">
        <v>0.450260416666666</v>
      </c>
      <c r="L544" s="45">
        <f t="shared" si="21"/>
        <v>7.3094088915524358</v>
      </c>
    </row>
    <row r="545" spans="1:12" x14ac:dyDescent="0.3">
      <c r="A545" s="45">
        <v>51.131633666675199</v>
      </c>
      <c r="B545" s="45">
        <v>1600</v>
      </c>
      <c r="C545" s="45">
        <v>-4.0169270833333298E-2</v>
      </c>
      <c r="D545" s="45">
        <v>3.9453124999999999E-2</v>
      </c>
      <c r="E545" s="45">
        <v>-1.001953125</v>
      </c>
      <c r="F545" s="45">
        <v>-5.8218180305768504E-3</v>
      </c>
      <c r="G545" s="53">
        <v>2.0317794755190999</v>
      </c>
      <c r="H545" s="45">
        <v>22.623534315161901</v>
      </c>
      <c r="I545" s="45">
        <v>12.9644297469882</v>
      </c>
      <c r="J545" s="45">
        <v>293.30125033353397</v>
      </c>
      <c r="K545" s="45">
        <v>0.43430989583333302</v>
      </c>
      <c r="L545" s="45">
        <f t="shared" si="21"/>
        <v>6.9272786024901603</v>
      </c>
    </row>
    <row r="546" spans="1:12" x14ac:dyDescent="0.3">
      <c r="A546" s="45">
        <v>55.400733500010702</v>
      </c>
      <c r="B546" s="45">
        <v>1650</v>
      </c>
      <c r="C546" s="45">
        <v>-4.0559895833333297E-2</v>
      </c>
      <c r="D546" s="45">
        <v>4.5247395833333301E-2</v>
      </c>
      <c r="E546" s="45">
        <v>-0.99589843749999996</v>
      </c>
      <c r="F546" s="45">
        <v>-7.4939964034578402E-3</v>
      </c>
      <c r="G546" s="53">
        <v>2.2549221570550202</v>
      </c>
      <c r="H546" s="45">
        <v>22.390935040972099</v>
      </c>
      <c r="I546" s="45">
        <v>15.394737956881499</v>
      </c>
      <c r="J546" s="45">
        <v>344.70265778242702</v>
      </c>
      <c r="K546" s="45">
        <v>0.85631510416666601</v>
      </c>
      <c r="L546" s="45">
        <f t="shared" si="21"/>
        <v>6.541644243655079</v>
      </c>
    </row>
    <row r="547" spans="1:12" x14ac:dyDescent="0.3">
      <c r="A547" s="45">
        <v>59.7984335000097</v>
      </c>
      <c r="B547" s="45">
        <v>1700</v>
      </c>
      <c r="C547" s="45">
        <v>-3.4114583333333302E-2</v>
      </c>
      <c r="D547" s="45">
        <v>4.0104166666666601E-2</v>
      </c>
      <c r="E547" s="45">
        <v>-1.0033203125000001</v>
      </c>
      <c r="F547" s="45">
        <v>-2.1507773140412498E-2</v>
      </c>
      <c r="G547" s="53">
        <v>2.4632309900765099</v>
      </c>
      <c r="H547" s="45">
        <v>22.147232655551601</v>
      </c>
      <c r="I547" s="45">
        <v>17.836148389912299</v>
      </c>
      <c r="J547" s="45">
        <v>395.02151215449697</v>
      </c>
      <c r="K547" s="45">
        <v>0.83248697916666603</v>
      </c>
      <c r="L547" s="45">
        <f t="shared" si="21"/>
        <v>6.2356882202230928</v>
      </c>
    </row>
    <row r="548" spans="1:12" x14ac:dyDescent="0.3">
      <c r="A548" s="45">
        <v>64.323167000005597</v>
      </c>
      <c r="B548" s="45">
        <v>1750</v>
      </c>
      <c r="C548" s="45">
        <v>-3.9257812500000003E-2</v>
      </c>
      <c r="D548" s="45">
        <v>4.2252604166666603E-2</v>
      </c>
      <c r="E548" s="45">
        <v>-0.99791666666666601</v>
      </c>
      <c r="F548" s="45">
        <v>-3.621951723643E-2</v>
      </c>
      <c r="G548" s="53">
        <v>2.6455487975074599</v>
      </c>
      <c r="H548" s="45">
        <v>21.890229639306</v>
      </c>
      <c r="I548" s="45">
        <v>20.417928495034801</v>
      </c>
      <c r="J548" s="45">
        <v>446.95318099113001</v>
      </c>
      <c r="K548" s="45">
        <v>0.64615885416666596</v>
      </c>
      <c r="L548" s="45">
        <f t="shared" si="21"/>
        <v>5.9190736525040233</v>
      </c>
    </row>
    <row r="549" spans="1:12" x14ac:dyDescent="0.3">
      <c r="A549" s="45">
        <v>68.884267000004598</v>
      </c>
      <c r="B549" s="45">
        <v>1800</v>
      </c>
      <c r="C549" s="45">
        <v>-3.78255208333333E-2</v>
      </c>
      <c r="D549" s="45">
        <v>3.8606770833333297E-2</v>
      </c>
      <c r="E549" s="45">
        <v>-1.0011067708333301</v>
      </c>
      <c r="F549" s="45">
        <v>-4.1026620426567899E-2</v>
      </c>
      <c r="G549" s="53">
        <v>2.7943257685400198</v>
      </c>
      <c r="H549" s="45">
        <v>21.639656493378698</v>
      </c>
      <c r="I549" s="45">
        <v>22.801590012469902</v>
      </c>
      <c r="J549" s="45">
        <v>493.41878783120001</v>
      </c>
      <c r="K549" s="45">
        <v>0.55846354166666601</v>
      </c>
      <c r="L549" s="45">
        <f t="shared" si="21"/>
        <v>5.6631928849372608</v>
      </c>
    </row>
    <row r="550" spans="1:12" x14ac:dyDescent="0.3">
      <c r="A550" s="45">
        <v>73.4100668333421</v>
      </c>
      <c r="B550" s="45">
        <v>1850</v>
      </c>
      <c r="C550" s="45">
        <v>-4.0625000000000001E-2</v>
      </c>
      <c r="D550" s="45">
        <v>3.8541666666666599E-2</v>
      </c>
      <c r="E550" s="45">
        <v>-1.0018229166666599</v>
      </c>
      <c r="F550" s="45">
        <v>-4.9653108274000497E-2</v>
      </c>
      <c r="G550" s="53">
        <v>2.9729501838142101</v>
      </c>
      <c r="H550" s="45">
        <v>21.357367521023999</v>
      </c>
      <c r="I550" s="45">
        <v>25.6681953649374</v>
      </c>
      <c r="J550" s="45">
        <v>548.20536575610902</v>
      </c>
      <c r="K550" s="45">
        <v>0.58014322916666605</v>
      </c>
      <c r="L550" s="45">
        <f t="shared" si="21"/>
        <v>5.4230592575718157</v>
      </c>
    </row>
    <row r="551" spans="1:12" x14ac:dyDescent="0.3">
      <c r="A551" s="45">
        <v>77.926133500002805</v>
      </c>
      <c r="B551" s="45">
        <v>1900</v>
      </c>
      <c r="C551" s="45">
        <v>-4.7200520833333301E-2</v>
      </c>
      <c r="D551" s="45">
        <v>3.9453124999999999E-2</v>
      </c>
      <c r="E551" s="45">
        <v>-1.0037760416666599</v>
      </c>
      <c r="F551" s="45">
        <v>-5.8038676108347197E-2</v>
      </c>
      <c r="G551" s="53">
        <v>3.1274555924843002</v>
      </c>
      <c r="H551" s="45">
        <v>21.062429894572301</v>
      </c>
      <c r="I551" s="45">
        <v>28.539720129078201</v>
      </c>
      <c r="J551" s="45">
        <v>601.11609063697597</v>
      </c>
      <c r="K551" s="45">
        <v>0.57239583333333299</v>
      </c>
      <c r="L551" s="45">
        <f t="shared" si="21"/>
        <v>5.202748090090676</v>
      </c>
    </row>
    <row r="552" spans="1:12" x14ac:dyDescent="0.3">
      <c r="A552" s="45">
        <v>82.372666833337107</v>
      </c>
      <c r="B552" s="45">
        <v>1950</v>
      </c>
      <c r="C552" s="45">
        <v>-4.1471354166666599E-2</v>
      </c>
      <c r="D552" s="45">
        <v>4.4921875E-2</v>
      </c>
      <c r="E552" s="45">
        <v>-1.00240885416666</v>
      </c>
      <c r="F552" s="45">
        <v>-5.9843405281145401E-2</v>
      </c>
      <c r="G552" s="53">
        <v>3.3143108537924899</v>
      </c>
      <c r="H552" s="45">
        <v>20.747365846935502</v>
      </c>
      <c r="I552" s="45">
        <v>31.730422754151999</v>
      </c>
      <c r="J552" s="45">
        <v>658.32285607258302</v>
      </c>
      <c r="K552" s="45">
        <v>0.58098958333333295</v>
      </c>
      <c r="L552" s="45">
        <f t="shared" si="21"/>
        <v>5.0344763564263557</v>
      </c>
    </row>
    <row r="553" spans="1:12" x14ac:dyDescent="0.3">
      <c r="A553" s="45">
        <v>86.661933666671302</v>
      </c>
      <c r="B553" s="45">
        <v>2000</v>
      </c>
      <c r="C553" s="45">
        <v>-4.0234375000000003E-2</v>
      </c>
      <c r="D553" s="45">
        <v>4.1210937500000003E-2</v>
      </c>
      <c r="E553" s="45">
        <v>-1.0026041666666601</v>
      </c>
      <c r="F553" s="45">
        <v>-6.3089508968187893E-2</v>
      </c>
      <c r="G553" s="53">
        <v>3.39948101197737</v>
      </c>
      <c r="H553" s="45">
        <v>20.514849888221399</v>
      </c>
      <c r="I553" s="45">
        <v>33.711282474382003</v>
      </c>
      <c r="J553" s="45">
        <v>691.58220242070695</v>
      </c>
      <c r="K553" s="45">
        <v>0.59941406249999996</v>
      </c>
      <c r="L553" s="45">
        <f t="shared" si="21"/>
        <v>4.9155125740343735</v>
      </c>
    </row>
    <row r="555" spans="1:12" ht="18" x14ac:dyDescent="0.3">
      <c r="A555" s="38" t="s">
        <v>83</v>
      </c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</row>
    <row r="556" spans="1:12" ht="18" x14ac:dyDescent="0.3">
      <c r="A556" s="38" t="s">
        <v>31</v>
      </c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</row>
    <row r="557" spans="1:12" ht="18" x14ac:dyDescent="0.3">
      <c r="A557" s="38" t="s">
        <v>84</v>
      </c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</row>
    <row r="558" spans="1:12" ht="18" x14ac:dyDescent="0.3">
      <c r="A558" s="38" t="s">
        <v>39</v>
      </c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</row>
    <row r="559" spans="1:12" ht="43.2" x14ac:dyDescent="0.3">
      <c r="A559" s="42" t="s">
        <v>41</v>
      </c>
      <c r="B559" s="42" t="s">
        <v>42</v>
      </c>
      <c r="C559" s="42" t="s">
        <v>43</v>
      </c>
      <c r="D559" s="42" t="s">
        <v>44</v>
      </c>
      <c r="E559" s="42" t="s">
        <v>45</v>
      </c>
      <c r="F559" s="42" t="s">
        <v>46</v>
      </c>
      <c r="G559" s="52" t="s">
        <v>47</v>
      </c>
      <c r="H559" s="42" t="s">
        <v>48</v>
      </c>
      <c r="I559" s="42" t="s">
        <v>49</v>
      </c>
      <c r="J559" s="42" t="s">
        <v>50</v>
      </c>
      <c r="K559" s="42" t="s">
        <v>51</v>
      </c>
      <c r="L559" s="42" t="s">
        <v>76</v>
      </c>
    </row>
    <row r="560" spans="1:12" x14ac:dyDescent="0.3">
      <c r="A560" s="45">
        <v>0.41726666664481099</v>
      </c>
      <c r="B560" s="45">
        <v>1000</v>
      </c>
      <c r="C560" s="45">
        <v>-6.22395833333333E-2</v>
      </c>
      <c r="D560" s="45">
        <v>5.17578125E-2</v>
      </c>
      <c r="E560" s="45">
        <v>-1.0201822916666601</v>
      </c>
      <c r="F560" s="45">
        <v>0</v>
      </c>
      <c r="G560" s="53">
        <v>1.70500568937436E-3</v>
      </c>
      <c r="H560" s="45">
        <v>23.552930943933401</v>
      </c>
      <c r="I560" s="45">
        <v>1.58020962864426E-2</v>
      </c>
      <c r="J560" s="45">
        <v>0.37218584515368902</v>
      </c>
      <c r="K560" s="45">
        <v>7.8450520833333301E-2</v>
      </c>
      <c r="L560" s="45">
        <f t="shared" ref="L560:L569" si="22">(G560*1000)/J560</f>
        <v>4.5810600042306859</v>
      </c>
    </row>
    <row r="561" spans="1:12" x14ac:dyDescent="0.3">
      <c r="A561" s="45">
        <v>0.66096683331429895</v>
      </c>
      <c r="B561" s="45">
        <v>1050</v>
      </c>
      <c r="C561" s="45">
        <v>-3.6914062499999997E-2</v>
      </c>
      <c r="D561" s="45">
        <v>3.5742187500000001E-2</v>
      </c>
      <c r="E561" s="45">
        <v>-1.0057942708333301</v>
      </c>
      <c r="F561" s="45">
        <v>0</v>
      </c>
      <c r="G561" s="53">
        <v>4.9011691496257503E-2</v>
      </c>
      <c r="H561" s="45">
        <v>23.5403708678013</v>
      </c>
      <c r="I561" s="45">
        <v>0.24015435342622499</v>
      </c>
      <c r="J561" s="45">
        <v>5.6533217692028002</v>
      </c>
      <c r="K561" s="45">
        <v>9.4661458333333295E-2</v>
      </c>
      <c r="L561" s="45">
        <f t="shared" si="22"/>
        <v>8.669538635365674</v>
      </c>
    </row>
    <row r="562" spans="1:12" x14ac:dyDescent="0.3">
      <c r="A562" s="45">
        <v>5.3087001666396798</v>
      </c>
      <c r="B562" s="45">
        <v>1100</v>
      </c>
      <c r="C562" s="45">
        <v>-3.7304687500000003E-2</v>
      </c>
      <c r="D562" s="45">
        <v>3.5807291666666602E-2</v>
      </c>
      <c r="E562" s="45">
        <v>-1.0023437500000001</v>
      </c>
      <c r="F562" s="45">
        <v>0</v>
      </c>
      <c r="G562" s="53">
        <v>0.125114884656125</v>
      </c>
      <c r="H562" s="45">
        <v>23.525113387598001</v>
      </c>
      <c r="I562" s="45">
        <v>0.47282435593418998</v>
      </c>
      <c r="J562" s="45">
        <v>11.123246805891799</v>
      </c>
      <c r="K562" s="45">
        <v>0.1046875</v>
      </c>
      <c r="L562" s="45">
        <f t="shared" si="22"/>
        <v>11.248054353145676</v>
      </c>
    </row>
    <row r="563" spans="1:12" x14ac:dyDescent="0.3">
      <c r="A563" s="45">
        <v>10.008666833310301</v>
      </c>
      <c r="B563" s="45">
        <v>1150</v>
      </c>
      <c r="C563" s="45">
        <v>-3.7630208333333297E-2</v>
      </c>
      <c r="D563" s="45">
        <v>3.9127604166666601E-2</v>
      </c>
      <c r="E563" s="45">
        <v>-1.00852864583333</v>
      </c>
      <c r="F563" s="45">
        <v>0</v>
      </c>
      <c r="G563" s="53">
        <v>0.21667998933859001</v>
      </c>
      <c r="H563" s="45">
        <v>23.5036325969734</v>
      </c>
      <c r="I563" s="45">
        <v>0.77204295646644605</v>
      </c>
      <c r="J563" s="45">
        <v>18.145813719901099</v>
      </c>
      <c r="K563" s="45">
        <v>0.10546875</v>
      </c>
      <c r="L563" s="45">
        <f t="shared" si="22"/>
        <v>11.941045614336385</v>
      </c>
    </row>
    <row r="564" spans="1:12" x14ac:dyDescent="0.3">
      <c r="A564" s="45">
        <v>14.504300166643599</v>
      </c>
      <c r="B564" s="45">
        <v>1200</v>
      </c>
      <c r="C564" s="45">
        <v>-4.0299479166666603E-2</v>
      </c>
      <c r="D564" s="45">
        <v>4.1276041666666603E-2</v>
      </c>
      <c r="E564" s="45">
        <v>-1.0067708333333301</v>
      </c>
      <c r="F564" s="45">
        <v>0</v>
      </c>
      <c r="G564" s="53">
        <v>0.30479666336299099</v>
      </c>
      <c r="H564" s="45">
        <v>23.478457124744398</v>
      </c>
      <c r="I564" s="45">
        <v>1.0956404416044701</v>
      </c>
      <c r="J564" s="45">
        <v>25.7239467156773</v>
      </c>
      <c r="K564" s="45">
        <v>0.117252604166666</v>
      </c>
      <c r="L564" s="45">
        <f t="shared" si="22"/>
        <v>11.848751932658708</v>
      </c>
    </row>
    <row r="565" spans="1:12" x14ac:dyDescent="0.3">
      <c r="A565" s="45">
        <v>19.129066833307299</v>
      </c>
      <c r="B565" s="45">
        <v>1250</v>
      </c>
      <c r="C565" s="45">
        <v>-3.5807291666666602E-2</v>
      </c>
      <c r="D565" s="45">
        <v>3.3203125E-2</v>
      </c>
      <c r="E565" s="45">
        <v>-1.0026041666666601</v>
      </c>
      <c r="F565" s="45">
        <v>0</v>
      </c>
      <c r="G565" s="53">
        <v>0.40842720057436399</v>
      </c>
      <c r="H565" s="45">
        <v>23.445433777237501</v>
      </c>
      <c r="I565" s="45">
        <v>1.4876747921942499</v>
      </c>
      <c r="J565" s="45">
        <v>34.879174778966103</v>
      </c>
      <c r="K565" s="45">
        <v>0.102018229166666</v>
      </c>
      <c r="L565" s="45">
        <f t="shared" si="22"/>
        <v>11.7097724691774</v>
      </c>
    </row>
    <row r="566" spans="1:12" x14ac:dyDescent="0.3">
      <c r="A566" s="45">
        <v>23.7065333333104</v>
      </c>
      <c r="B566" s="45">
        <v>1300</v>
      </c>
      <c r="C566" s="45">
        <v>-3.58723958333333E-2</v>
      </c>
      <c r="D566" s="45">
        <v>3.6783854166666602E-2</v>
      </c>
      <c r="E566" s="45">
        <v>-1.0037760416666599</v>
      </c>
      <c r="F566" s="45">
        <v>0</v>
      </c>
      <c r="G566" s="53">
        <v>0.51173689998497396</v>
      </c>
      <c r="H566" s="45">
        <v>23.408279633625</v>
      </c>
      <c r="I566" s="45">
        <v>1.8948095915809</v>
      </c>
      <c r="J566" s="45">
        <v>44.354235962809298</v>
      </c>
      <c r="K566" s="45">
        <v>0.1013671875</v>
      </c>
      <c r="L566" s="45">
        <f t="shared" si="22"/>
        <v>11.537497803232629</v>
      </c>
    </row>
    <row r="567" spans="1:12" x14ac:dyDescent="0.3">
      <c r="A567" s="45">
        <v>28.342900166644601</v>
      </c>
      <c r="B567" s="45">
        <v>1350</v>
      </c>
      <c r="C567" s="45">
        <v>-3.7174479166666601E-2</v>
      </c>
      <c r="D567" s="45">
        <v>3.5286458333333298E-2</v>
      </c>
      <c r="E567" s="45">
        <v>-1.00221354166666</v>
      </c>
      <c r="F567" s="45">
        <v>0</v>
      </c>
      <c r="G567" s="53">
        <v>0.64169812229943901</v>
      </c>
      <c r="H567" s="45">
        <v>23.358519441994002</v>
      </c>
      <c r="I567" s="45">
        <v>2.4813904148511798</v>
      </c>
      <c r="J567" s="45">
        <v>57.961608938451597</v>
      </c>
      <c r="K567" s="45">
        <v>0.1123046875</v>
      </c>
      <c r="L567" s="45">
        <f t="shared" si="22"/>
        <v>11.071088847461892</v>
      </c>
    </row>
    <row r="568" spans="1:12" x14ac:dyDescent="0.3">
      <c r="A568" s="45">
        <v>32.667066833310301</v>
      </c>
      <c r="B568" s="45">
        <v>1400</v>
      </c>
      <c r="C568" s="45">
        <v>-4.1471354166666599E-2</v>
      </c>
      <c r="D568" s="45">
        <v>3.88020833333333E-2</v>
      </c>
      <c r="E568" s="45">
        <v>-1.00319010416666</v>
      </c>
      <c r="F568" s="45">
        <v>0</v>
      </c>
      <c r="G568" s="53">
        <v>0.79895341299948397</v>
      </c>
      <c r="H568" s="45">
        <v>23.296027401510699</v>
      </c>
      <c r="I568" s="45">
        <v>3.24465000849758</v>
      </c>
      <c r="J568" s="45">
        <v>75.587460855824204</v>
      </c>
      <c r="K568" s="45">
        <v>0.17988281249999999</v>
      </c>
      <c r="L568" s="45">
        <f t="shared" si="22"/>
        <v>10.569919983466709</v>
      </c>
    </row>
    <row r="569" spans="1:12" x14ac:dyDescent="0.3">
      <c r="A569" s="45">
        <v>37.120466999976799</v>
      </c>
      <c r="B569" s="45">
        <v>1450</v>
      </c>
      <c r="C569" s="45">
        <v>-3.9583333333333297E-2</v>
      </c>
      <c r="D569" s="45">
        <v>3.7499999999999999E-2</v>
      </c>
      <c r="E569" s="45">
        <v>-1.0015624999999999</v>
      </c>
      <c r="F569" s="45">
        <v>0</v>
      </c>
      <c r="G569" s="53">
        <v>0.95897448804711305</v>
      </c>
      <c r="H569" s="45">
        <v>23.2207282842664</v>
      </c>
      <c r="I569" s="45">
        <v>4.09262662602878</v>
      </c>
      <c r="J569" s="45">
        <v>95.033780508885101</v>
      </c>
      <c r="K569" s="45">
        <v>0.17272135416666601</v>
      </c>
      <c r="L569" s="45">
        <f t="shared" si="22"/>
        <v>10.090880136642092</v>
      </c>
    </row>
    <row r="570" spans="1:12" x14ac:dyDescent="0.3">
      <c r="A570" s="47"/>
      <c r="B570" s="47">
        <f>B569+(((B571-B569)*(G570-G569))/(G571-G569))</f>
        <v>1491.8182138944856</v>
      </c>
      <c r="C570" s="47"/>
      <c r="D570" s="47"/>
      <c r="E570" s="47"/>
      <c r="F570" s="47"/>
      <c r="G570" s="47">
        <v>1.1000000000000001</v>
      </c>
      <c r="H570" s="47"/>
      <c r="I570" s="47"/>
      <c r="J570" s="47"/>
      <c r="K570" s="47"/>
      <c r="L570" s="47">
        <f>L567+(((L571-L567)*(G570-G567))/(G571-G567))</f>
        <v>9.7387339360941745</v>
      </c>
    </row>
    <row r="571" spans="1:12" x14ac:dyDescent="0.3">
      <c r="A571" s="44">
        <v>41.7993336666405</v>
      </c>
      <c r="B571" s="44">
        <v>1500</v>
      </c>
      <c r="C571" s="44">
        <v>-4.2187500000000003E-2</v>
      </c>
      <c r="D571" s="44">
        <v>3.6588541666666599E-2</v>
      </c>
      <c r="E571" s="44">
        <v>-1.0027994791666599</v>
      </c>
      <c r="F571" s="44">
        <v>0</v>
      </c>
      <c r="G571" s="44">
        <v>1.1275918186542</v>
      </c>
      <c r="H571" s="44">
        <v>23.1367707959364</v>
      </c>
      <c r="I571" s="44">
        <v>5.0458991292390598</v>
      </c>
      <c r="J571" s="44">
        <v>116.745815358985</v>
      </c>
      <c r="K571" s="44">
        <v>0.32701822916666601</v>
      </c>
      <c r="L571" s="44">
        <f>(G571*1000)/J571</f>
        <v>9.6585202235038246</v>
      </c>
    </row>
    <row r="572" spans="1:12" x14ac:dyDescent="0.3">
      <c r="A572" s="47"/>
      <c r="B572" s="47">
        <f>B569+(((B574-B569)*(G572-G569))/(G574-G569))</f>
        <v>1515.143773712847</v>
      </c>
      <c r="C572" s="47"/>
      <c r="D572" s="47"/>
      <c r="E572" s="47"/>
      <c r="F572" s="47"/>
      <c r="G572" s="47">
        <v>1.2</v>
      </c>
      <c r="H572" s="47"/>
      <c r="I572" s="47"/>
      <c r="J572" s="47"/>
      <c r="K572" s="47"/>
      <c r="L572" s="47">
        <f>L569+(((L574-L569)*(G572-G569))/(G574-G569))</f>
        <v>9.4668471351999877</v>
      </c>
    </row>
    <row r="573" spans="1:12" x14ac:dyDescent="0.3">
      <c r="A573" s="47"/>
      <c r="B573" s="47">
        <f>B572+(((B574-B572)*(G573-G572))/(G574-G572))</f>
        <v>1542.1715240887411</v>
      </c>
      <c r="C573" s="47"/>
      <c r="D573" s="47"/>
      <c r="E573" s="47"/>
      <c r="F573" s="47"/>
      <c r="G573" s="47">
        <v>1.3</v>
      </c>
      <c r="H573" s="47"/>
      <c r="I573" s="47"/>
      <c r="J573" s="47"/>
      <c r="K573" s="47"/>
      <c r="L573" s="47">
        <f>L570+(((L574-L570)*(G573-G570))/(G574-G570))</f>
        <v>9.2095816076751671</v>
      </c>
    </row>
    <row r="574" spans="1:12" x14ac:dyDescent="0.3">
      <c r="A574" s="45">
        <v>46.433133833309</v>
      </c>
      <c r="B574" s="45">
        <v>1550</v>
      </c>
      <c r="C574" s="45">
        <v>-4.6484375000000001E-2</v>
      </c>
      <c r="D574" s="45">
        <v>3.9908854166666598E-2</v>
      </c>
      <c r="E574" s="45">
        <v>-1.0020833333333301</v>
      </c>
      <c r="F574" s="45">
        <v>0</v>
      </c>
      <c r="G574" s="53">
        <v>1.3289645856661501</v>
      </c>
      <c r="H574" s="45">
        <v>23.0258298468666</v>
      </c>
      <c r="I574" s="45">
        <v>6.31956467312936</v>
      </c>
      <c r="J574" s="45">
        <v>145.513207121395</v>
      </c>
      <c r="K574" s="45">
        <v>0.82630208333333299</v>
      </c>
      <c r="L574" s="45">
        <f t="shared" ref="L574:L583" si="23">(G574*1000)/J574</f>
        <v>9.1329482179404913</v>
      </c>
    </row>
    <row r="575" spans="1:12" x14ac:dyDescent="0.3">
      <c r="A575" s="45">
        <v>51.731833499978897</v>
      </c>
      <c r="B575" s="45">
        <v>1600</v>
      </c>
      <c r="C575" s="45">
        <v>-4.3489583333333297E-2</v>
      </c>
      <c r="D575" s="45">
        <v>3.8411458333333301E-2</v>
      </c>
      <c r="E575" s="45">
        <v>-1.00143229166666</v>
      </c>
      <c r="F575" s="45">
        <v>0</v>
      </c>
      <c r="G575" s="53">
        <v>1.4981582306194099</v>
      </c>
      <c r="H575" s="45">
        <v>22.9145138172948</v>
      </c>
      <c r="I575" s="45">
        <v>7.4826452946552999</v>
      </c>
      <c r="J575" s="45">
        <v>171.461168852528</v>
      </c>
      <c r="K575" s="45">
        <v>0.65924479166666605</v>
      </c>
      <c r="L575" s="45">
        <f t="shared" si="23"/>
        <v>8.7375948772865328</v>
      </c>
    </row>
    <row r="576" spans="1:12" x14ac:dyDescent="0.3">
      <c r="A576" s="45">
        <v>56.817033499980901</v>
      </c>
      <c r="B576" s="45">
        <v>1650</v>
      </c>
      <c r="C576" s="45">
        <v>-4.296875E-2</v>
      </c>
      <c r="D576" s="45">
        <v>3.2877604166666602E-2</v>
      </c>
      <c r="E576" s="45">
        <v>-1.00221354166666</v>
      </c>
      <c r="F576" s="45">
        <v>0</v>
      </c>
      <c r="G576" s="53">
        <v>1.6777963262779501</v>
      </c>
      <c r="H576" s="45">
        <v>22.791625151836602</v>
      </c>
      <c r="I576" s="45">
        <v>8.8031052598831199</v>
      </c>
      <c r="J576" s="45">
        <v>200.63714597236699</v>
      </c>
      <c r="K576" s="45">
        <v>0.52167968750000004</v>
      </c>
      <c r="L576" s="45">
        <f t="shared" si="23"/>
        <v>8.3623414704524688</v>
      </c>
    </row>
    <row r="577" spans="1:12" x14ac:dyDescent="0.3">
      <c r="A577" s="45">
        <v>61.387599999979102</v>
      </c>
      <c r="B577" s="45">
        <v>1700</v>
      </c>
      <c r="C577" s="45">
        <v>-4.6940104166666601E-2</v>
      </c>
      <c r="D577" s="45">
        <v>3.5742187500000001E-2</v>
      </c>
      <c r="E577" s="45">
        <v>-1.0067057291666599</v>
      </c>
      <c r="F577" s="45">
        <v>0</v>
      </c>
      <c r="G577" s="53">
        <v>1.8307622137241399</v>
      </c>
      <c r="H577" s="45">
        <v>22.673157608660102</v>
      </c>
      <c r="I577" s="45">
        <v>10.0575556339335</v>
      </c>
      <c r="J577" s="45">
        <v>228.03658859062301</v>
      </c>
      <c r="K577" s="45">
        <v>0.50019531250000004</v>
      </c>
      <c r="L577" s="45">
        <f t="shared" si="23"/>
        <v>8.0283704691389239</v>
      </c>
    </row>
    <row r="578" spans="1:12" x14ac:dyDescent="0.3">
      <c r="A578" s="45">
        <v>65.974266999978795</v>
      </c>
      <c r="B578" s="45">
        <v>1750</v>
      </c>
      <c r="C578" s="45">
        <v>-4.0690104166666602E-2</v>
      </c>
      <c r="D578" s="45">
        <v>7.3632812500000006E-2</v>
      </c>
      <c r="E578" s="45">
        <v>-1.0029296875</v>
      </c>
      <c r="F578" s="45">
        <v>0</v>
      </c>
      <c r="G578" s="53">
        <v>2.0037932993171599</v>
      </c>
      <c r="H578" s="45">
        <v>22.5334119885297</v>
      </c>
      <c r="I578" s="45">
        <v>11.590832735429901</v>
      </c>
      <c r="J578" s="45">
        <v>261.18105697956798</v>
      </c>
      <c r="K578" s="45">
        <v>0.52298177083333297</v>
      </c>
      <c r="L578" s="45">
        <f t="shared" si="23"/>
        <v>7.6720468264048538</v>
      </c>
    </row>
    <row r="579" spans="1:12" x14ac:dyDescent="0.3">
      <c r="A579" s="45">
        <v>70.454634166644993</v>
      </c>
      <c r="B579" s="45">
        <v>1800</v>
      </c>
      <c r="C579" s="45">
        <v>-4.1861979166666598E-2</v>
      </c>
      <c r="D579" s="45">
        <v>4.2903645833333302E-2</v>
      </c>
      <c r="E579" s="45">
        <v>-0.99772135416666596</v>
      </c>
      <c r="F579" s="45">
        <v>0</v>
      </c>
      <c r="G579" s="53">
        <v>2.2017517280241599</v>
      </c>
      <c r="H579" s="45">
        <v>22.384096767323999</v>
      </c>
      <c r="I579" s="45">
        <v>13.2464816546325</v>
      </c>
      <c r="J579" s="45">
        <v>296.51051776322998</v>
      </c>
      <c r="K579" s="45">
        <v>0.59511718749999998</v>
      </c>
      <c r="L579" s="45">
        <f t="shared" si="23"/>
        <v>7.4255434331078467</v>
      </c>
    </row>
    <row r="580" spans="1:12" x14ac:dyDescent="0.3">
      <c r="A580" s="45">
        <v>75.250133499979896</v>
      </c>
      <c r="B580" s="45">
        <v>1850</v>
      </c>
      <c r="C580" s="45">
        <v>-3.8736979166666602E-2</v>
      </c>
      <c r="D580" s="45">
        <v>3.8411458333333301E-2</v>
      </c>
      <c r="E580" s="45">
        <v>-1.0035807291666601</v>
      </c>
      <c r="F580" s="45">
        <v>0</v>
      </c>
      <c r="G580" s="53">
        <v>2.4070784275419501</v>
      </c>
      <c r="H580" s="45">
        <v>22.2182873698377</v>
      </c>
      <c r="I580" s="45">
        <v>15.115011427754499</v>
      </c>
      <c r="J580" s="45">
        <v>335.82982935483699</v>
      </c>
      <c r="K580" s="45">
        <v>0.74277343750000002</v>
      </c>
      <c r="L580" s="45">
        <f t="shared" si="23"/>
        <v>7.1675539726956083</v>
      </c>
    </row>
    <row r="581" spans="1:12" x14ac:dyDescent="0.3">
      <c r="A581" s="45">
        <v>79.960100166641595</v>
      </c>
      <c r="B581" s="45">
        <v>1900</v>
      </c>
      <c r="C581" s="45">
        <v>-4.6289062499999999E-2</v>
      </c>
      <c r="D581" s="45">
        <v>4.2122395833333298E-2</v>
      </c>
      <c r="E581" s="45">
        <v>-1.00266927083333</v>
      </c>
      <c r="F581" s="45">
        <v>0</v>
      </c>
      <c r="G581" s="53">
        <v>2.5913507657843202</v>
      </c>
      <c r="H581" s="45">
        <v>22.041783917615401</v>
      </c>
      <c r="I581" s="45">
        <v>17.042507886489702</v>
      </c>
      <c r="J581" s="45">
        <v>375.64728432914501</v>
      </c>
      <c r="K581" s="45">
        <v>0.9345703125</v>
      </c>
      <c r="L581" s="45">
        <f t="shared" si="23"/>
        <v>6.898361505293777</v>
      </c>
    </row>
    <row r="582" spans="1:12" x14ac:dyDescent="0.3">
      <c r="A582" s="45">
        <v>84.625399999977105</v>
      </c>
      <c r="B582" s="45">
        <v>1950</v>
      </c>
      <c r="C582" s="45">
        <v>-4.4726562499999997E-2</v>
      </c>
      <c r="D582" s="45">
        <v>4.3880208333333302E-2</v>
      </c>
      <c r="E582" s="45">
        <v>-1.0035156249999999</v>
      </c>
      <c r="F582" s="45">
        <v>0</v>
      </c>
      <c r="G582" s="53">
        <v>2.7861844671439702</v>
      </c>
      <c r="H582" s="45">
        <v>21.855895580738199</v>
      </c>
      <c r="I582" s="45">
        <v>19.046075389441398</v>
      </c>
      <c r="J582" s="45">
        <v>416.26899031130802</v>
      </c>
      <c r="K582" s="45">
        <v>1.28665364583333</v>
      </c>
      <c r="L582" s="45">
        <f t="shared" si="23"/>
        <v>6.6932308963497711</v>
      </c>
    </row>
    <row r="583" spans="1:12" x14ac:dyDescent="0.3">
      <c r="A583" s="45">
        <v>89.154400166643597</v>
      </c>
      <c r="B583" s="45">
        <v>2000</v>
      </c>
      <c r="C583" s="45">
        <v>-6.0026041666666599E-2</v>
      </c>
      <c r="D583" s="45">
        <v>4.9934895833333298E-2</v>
      </c>
      <c r="E583" s="45">
        <v>-0.99895833333333295</v>
      </c>
      <c r="F583" s="45">
        <v>0</v>
      </c>
      <c r="G583" s="53">
        <v>2.9312001263151801</v>
      </c>
      <c r="H583" s="45">
        <v>21.711893329561502</v>
      </c>
      <c r="I583" s="45">
        <v>20.4047922535058</v>
      </c>
      <c r="J583" s="45">
        <v>443.02658090550199</v>
      </c>
      <c r="K583" s="45">
        <v>1.72610677083333</v>
      </c>
      <c r="L583" s="45">
        <f t="shared" si="23"/>
        <v>6.6163075820960913</v>
      </c>
    </row>
    <row r="585" spans="1:12" ht="18" x14ac:dyDescent="0.3">
      <c r="A585" s="38" t="s">
        <v>83</v>
      </c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</row>
    <row r="586" spans="1:12" ht="18" x14ac:dyDescent="0.3">
      <c r="A586" s="38" t="s">
        <v>31</v>
      </c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</row>
    <row r="587" spans="1:12" ht="18" x14ac:dyDescent="0.3">
      <c r="A587" s="38" t="s">
        <v>78</v>
      </c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</row>
    <row r="588" spans="1:12" ht="18" x14ac:dyDescent="0.3">
      <c r="A588" s="38" t="s">
        <v>39</v>
      </c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</row>
    <row r="589" spans="1:12" ht="43.2" x14ac:dyDescent="0.3">
      <c r="A589" s="42" t="s">
        <v>41</v>
      </c>
      <c r="B589" s="42" t="s">
        <v>42</v>
      </c>
      <c r="C589" s="42" t="s">
        <v>43</v>
      </c>
      <c r="D589" s="42" t="s">
        <v>44</v>
      </c>
      <c r="E589" s="42" t="s">
        <v>45</v>
      </c>
      <c r="F589" s="42" t="s">
        <v>46</v>
      </c>
      <c r="G589" s="52" t="s">
        <v>47</v>
      </c>
      <c r="H589" s="42" t="s">
        <v>48</v>
      </c>
      <c r="I589" s="42" t="s">
        <v>49</v>
      </c>
      <c r="J589" s="42" t="s">
        <v>50</v>
      </c>
      <c r="K589" s="42" t="s">
        <v>51</v>
      </c>
      <c r="L589" s="42" t="s">
        <v>76</v>
      </c>
    </row>
    <row r="590" spans="1:12" x14ac:dyDescent="0.3">
      <c r="A590" s="45">
        <v>0.41920033334692303</v>
      </c>
      <c r="B590" s="45">
        <v>1000</v>
      </c>
      <c r="C590" s="45">
        <v>-6.22395833333333E-2</v>
      </c>
      <c r="D590" s="45">
        <v>5.2083333333333301E-2</v>
      </c>
      <c r="E590" s="45">
        <v>-1.0201171874999999</v>
      </c>
      <c r="F590" s="45">
        <v>0</v>
      </c>
      <c r="G590" s="53">
        <v>8.8127151633528495E-4</v>
      </c>
      <c r="H590" s="45">
        <v>23.413638141797598</v>
      </c>
      <c r="I590" s="45">
        <v>1.78925965579508E-2</v>
      </c>
      <c r="J590" s="45">
        <v>0.418929996439389</v>
      </c>
      <c r="K590" s="45">
        <v>7.8971354166666605E-2</v>
      </c>
      <c r="L590" s="45">
        <f t="shared" ref="L590:L598" si="24">(G590*1000)/J590</f>
        <v>2.1036247674443809</v>
      </c>
    </row>
    <row r="591" spans="1:12" x14ac:dyDescent="0.3">
      <c r="A591" s="45">
        <v>0.68353349997798596</v>
      </c>
      <c r="B591" s="45">
        <v>1050</v>
      </c>
      <c r="C591" s="45">
        <v>-3.6783854166666602E-2</v>
      </c>
      <c r="D591" s="45">
        <v>3.78255208333333E-2</v>
      </c>
      <c r="E591" s="45">
        <v>-1.0062500000000001</v>
      </c>
      <c r="F591" s="45">
        <v>0</v>
      </c>
      <c r="G591" s="53">
        <v>5.5404938800000698E-2</v>
      </c>
      <c r="H591" s="45">
        <v>23.400210989685299</v>
      </c>
      <c r="I591" s="45">
        <v>0.24267705500079301</v>
      </c>
      <c r="J591" s="45">
        <v>5.6786941065251204</v>
      </c>
      <c r="K591" s="45">
        <v>0.107421875</v>
      </c>
      <c r="L591" s="45">
        <f t="shared" si="24"/>
        <v>9.7566337895076067</v>
      </c>
    </row>
    <row r="592" spans="1:12" x14ac:dyDescent="0.3">
      <c r="A592" s="45">
        <v>5.1218333333124697</v>
      </c>
      <c r="B592" s="45">
        <v>1100</v>
      </c>
      <c r="C592" s="45">
        <v>-3.8736979166666602E-2</v>
      </c>
      <c r="D592" s="45">
        <v>3.8020833333333302E-2</v>
      </c>
      <c r="E592" s="45">
        <v>-1.00345052083333</v>
      </c>
      <c r="F592" s="45">
        <v>0</v>
      </c>
      <c r="G592" s="53">
        <v>0.13335331179875101</v>
      </c>
      <c r="H592" s="45">
        <v>23.3839681005419</v>
      </c>
      <c r="I592" s="45">
        <v>0.48802202422931801</v>
      </c>
      <c r="J592" s="45">
        <v>11.4118913714924</v>
      </c>
      <c r="K592" s="45">
        <v>0.12317708333333301</v>
      </c>
      <c r="L592" s="45">
        <f t="shared" si="24"/>
        <v>11.685469783902404</v>
      </c>
    </row>
    <row r="593" spans="1:12" x14ac:dyDescent="0.3">
      <c r="A593" s="45">
        <v>10.1994003333101</v>
      </c>
      <c r="B593" s="45">
        <v>1150</v>
      </c>
      <c r="C593" s="45">
        <v>-3.8346354166666603E-2</v>
      </c>
      <c r="D593" s="45">
        <v>4.1015625E-2</v>
      </c>
      <c r="E593" s="45">
        <v>-1.001953125</v>
      </c>
      <c r="F593" s="45">
        <v>0</v>
      </c>
      <c r="G593" s="53">
        <v>0.222940583058229</v>
      </c>
      <c r="H593" s="45">
        <v>23.362197838814101</v>
      </c>
      <c r="I593" s="45">
        <v>0.80013904143006997</v>
      </c>
      <c r="J593" s="45">
        <v>18.693004282532399</v>
      </c>
      <c r="K593" s="45">
        <v>0.103580729166666</v>
      </c>
      <c r="L593" s="45">
        <f t="shared" si="24"/>
        <v>11.926418016527975</v>
      </c>
    </row>
    <row r="594" spans="1:12" x14ac:dyDescent="0.3">
      <c r="A594" s="45">
        <v>15.2604333333094</v>
      </c>
      <c r="B594" s="45">
        <v>1200</v>
      </c>
      <c r="C594" s="45">
        <v>-3.5807291666666602E-2</v>
      </c>
      <c r="D594" s="45">
        <v>3.5481770833333301E-2</v>
      </c>
      <c r="E594" s="45">
        <v>-1.0022786458333299</v>
      </c>
      <c r="F594" s="45">
        <v>0</v>
      </c>
      <c r="G594" s="53">
        <v>0.31638825461009101</v>
      </c>
      <c r="H594" s="45">
        <v>23.335449782328698</v>
      </c>
      <c r="I594" s="45">
        <v>1.15647462207769</v>
      </c>
      <c r="J594" s="45">
        <v>26.9868545011396</v>
      </c>
      <c r="K594" s="45">
        <v>9.8958333333333301E-2</v>
      </c>
      <c r="L594" s="45">
        <f t="shared" si="24"/>
        <v>11.723791470277893</v>
      </c>
    </row>
    <row r="595" spans="1:12" x14ac:dyDescent="0.3">
      <c r="A595" s="45">
        <v>19.912733499978899</v>
      </c>
      <c r="B595" s="45">
        <v>1250</v>
      </c>
      <c r="C595" s="45">
        <v>-4.0690104166666602E-2</v>
      </c>
      <c r="D595" s="45">
        <v>3.9388020833333301E-2</v>
      </c>
      <c r="E595" s="45">
        <v>-1.00266927083333</v>
      </c>
      <c r="F595" s="45">
        <v>0</v>
      </c>
      <c r="G595" s="53">
        <v>0.42621079701140402</v>
      </c>
      <c r="H595" s="45">
        <v>23.297588083816301</v>
      </c>
      <c r="I595" s="45">
        <v>1.6537244184626601</v>
      </c>
      <c r="J595" s="45">
        <v>38.527785844072604</v>
      </c>
      <c r="K595" s="45">
        <v>0.122135416666666</v>
      </c>
      <c r="L595" s="45">
        <f t="shared" si="24"/>
        <v>11.06242644558759</v>
      </c>
    </row>
    <row r="596" spans="1:12" x14ac:dyDescent="0.3">
      <c r="A596" s="45">
        <v>24.822033333309399</v>
      </c>
      <c r="B596" s="45">
        <v>1300</v>
      </c>
      <c r="C596" s="45">
        <v>-3.8736979166666602E-2</v>
      </c>
      <c r="D596" s="45">
        <v>3.6523437499999999E-2</v>
      </c>
      <c r="E596" s="45">
        <v>-1.002734375</v>
      </c>
      <c r="F596" s="45">
        <v>0</v>
      </c>
      <c r="G596" s="53">
        <v>0.58117917385068696</v>
      </c>
      <c r="H596" s="45">
        <v>23.2404272831754</v>
      </c>
      <c r="I596" s="45">
        <v>2.3364239303994898</v>
      </c>
      <c r="J596" s="45">
        <v>54.299483970828497</v>
      </c>
      <c r="K596" s="45">
        <v>0.12148437500000001</v>
      </c>
      <c r="L596" s="45">
        <f t="shared" si="24"/>
        <v>10.703217256409213</v>
      </c>
    </row>
    <row r="597" spans="1:12" x14ac:dyDescent="0.3">
      <c r="A597" s="45">
        <v>29.141133666640499</v>
      </c>
      <c r="B597" s="45">
        <v>1350</v>
      </c>
      <c r="C597" s="45">
        <v>-4.0234375000000003E-2</v>
      </c>
      <c r="D597" s="45">
        <v>3.97786458333333E-2</v>
      </c>
      <c r="E597" s="45">
        <v>-1.00345052083333</v>
      </c>
      <c r="F597" s="45">
        <v>0</v>
      </c>
      <c r="G597" s="53">
        <v>0.71804916242043904</v>
      </c>
      <c r="H597" s="45">
        <v>23.180505375230599</v>
      </c>
      <c r="I597" s="45">
        <v>3.1187939002646199</v>
      </c>
      <c r="J597" s="45">
        <v>72.295219068660501</v>
      </c>
      <c r="K597" s="45">
        <v>0.1240234375</v>
      </c>
      <c r="L597" s="45">
        <f t="shared" si="24"/>
        <v>9.9321804632542925</v>
      </c>
    </row>
    <row r="598" spans="1:12" x14ac:dyDescent="0.3">
      <c r="A598" s="45">
        <v>33.163900333310103</v>
      </c>
      <c r="B598" s="45">
        <v>1400</v>
      </c>
      <c r="C598" s="45">
        <v>-3.8867187499999997E-2</v>
      </c>
      <c r="D598" s="45">
        <v>3.7890624999999997E-2</v>
      </c>
      <c r="E598" s="45">
        <v>-1.0011067708333301</v>
      </c>
      <c r="F598" s="45">
        <v>0</v>
      </c>
      <c r="G598" s="53">
        <v>0.93207876818394797</v>
      </c>
      <c r="H598" s="45">
        <v>23.086733158467599</v>
      </c>
      <c r="I598" s="45">
        <v>4.3779182372313699</v>
      </c>
      <c r="J598" s="45">
        <v>101.071825868559</v>
      </c>
      <c r="K598" s="45">
        <v>0.12662760416666599</v>
      </c>
      <c r="L598" s="45">
        <f t="shared" si="24"/>
        <v>9.2219444951562419</v>
      </c>
    </row>
    <row r="599" spans="1:12" x14ac:dyDescent="0.3">
      <c r="A599" s="47"/>
      <c r="B599" s="47">
        <f>B598+(((B600-B598)*(G599-G598))/(G600-G598))</f>
        <v>1438.6624486524388</v>
      </c>
      <c r="C599" s="47"/>
      <c r="D599" s="47"/>
      <c r="E599" s="47"/>
      <c r="F599" s="47"/>
      <c r="G599" s="47">
        <v>1.1000000000000001</v>
      </c>
      <c r="H599" s="47"/>
      <c r="I599" s="47"/>
      <c r="J599" s="47"/>
      <c r="K599" s="47"/>
      <c r="L599" s="47">
        <f>L595+(((L600-L595)*(G599-G595))/(G600-G595))</f>
        <v>8.7772621375236959</v>
      </c>
    </row>
    <row r="600" spans="1:12" x14ac:dyDescent="0.3">
      <c r="A600" s="45">
        <v>37.168300166644599</v>
      </c>
      <c r="B600" s="45">
        <v>1450</v>
      </c>
      <c r="C600" s="45">
        <v>-4.0104166666666601E-2</v>
      </c>
      <c r="D600" s="45">
        <v>4.6940104166666601E-2</v>
      </c>
      <c r="E600" s="45">
        <v>-1.0026041666666601</v>
      </c>
      <c r="F600" s="45">
        <v>0</v>
      </c>
      <c r="G600" s="53">
        <v>1.14924198167516</v>
      </c>
      <c r="H600" s="45">
        <v>22.974016139237399</v>
      </c>
      <c r="I600" s="45">
        <v>5.8097631710852404</v>
      </c>
      <c r="J600" s="45">
        <v>133.473592510277</v>
      </c>
      <c r="K600" s="45">
        <v>0.30253906250000001</v>
      </c>
      <c r="L600" s="45">
        <f>(G600*1000)/J600</f>
        <v>8.6102573554890451</v>
      </c>
    </row>
    <row r="601" spans="1:12" x14ac:dyDescent="0.3">
      <c r="A601" s="47"/>
      <c r="B601" s="47">
        <f>B600+(((B603-B600)*(G601-G600))/(G603-G600))</f>
        <v>1461.4251943709908</v>
      </c>
      <c r="C601" s="47"/>
      <c r="D601" s="47"/>
      <c r="E601" s="47"/>
      <c r="F601" s="47"/>
      <c r="G601" s="47">
        <v>1.2</v>
      </c>
      <c r="H601" s="47"/>
      <c r="I601" s="47"/>
      <c r="J601" s="47"/>
      <c r="K601" s="47"/>
      <c r="L601" s="47">
        <f>L597+(((L603-L597)*(G601-G597))/(G603-G597))</f>
        <v>8.5188119398231645</v>
      </c>
    </row>
    <row r="602" spans="1:12" x14ac:dyDescent="0.3">
      <c r="A602" s="47"/>
      <c r="B602" s="47">
        <f>B601+(((B603-B601)*(G602-G601))/(G603-G601))</f>
        <v>1483.9343362722211</v>
      </c>
      <c r="C602" s="47"/>
      <c r="D602" s="47"/>
      <c r="E602" s="47"/>
      <c r="F602" s="47"/>
      <c r="G602" s="47">
        <v>1.3</v>
      </c>
      <c r="H602" s="47"/>
      <c r="I602" s="47"/>
      <c r="J602" s="47"/>
      <c r="K602" s="47"/>
      <c r="L602" s="47">
        <f>L598+(((L604-L598)*(G602-G598))/(G604-G598))</f>
        <v>8.2417696932744295</v>
      </c>
    </row>
    <row r="603" spans="1:12" x14ac:dyDescent="0.3">
      <c r="A603" s="45">
        <v>41.570667166643297</v>
      </c>
      <c r="B603" s="45">
        <v>1500</v>
      </c>
      <c r="C603" s="45">
        <v>-3.9257812500000003E-2</v>
      </c>
      <c r="D603" s="45">
        <v>4.2903645833333302E-2</v>
      </c>
      <c r="E603" s="45">
        <v>-1.001953125</v>
      </c>
      <c r="F603" s="45">
        <v>0</v>
      </c>
      <c r="G603" s="53">
        <v>1.37137395018555</v>
      </c>
      <c r="H603" s="45">
        <v>22.8374740939155</v>
      </c>
      <c r="I603" s="45">
        <v>7.4909520510704404</v>
      </c>
      <c r="J603" s="45">
        <v>171.07444399800499</v>
      </c>
      <c r="K603" s="45">
        <v>0.26536458333333302</v>
      </c>
      <c r="L603" s="45">
        <f t="shared" ref="L603:L613" si="25">(G603*1000)/J603</f>
        <v>8.016240872316045</v>
      </c>
    </row>
    <row r="604" spans="1:12" x14ac:dyDescent="0.3">
      <c r="A604" s="45">
        <v>45.692600166642599</v>
      </c>
      <c r="B604" s="45">
        <v>1550</v>
      </c>
      <c r="C604" s="45">
        <v>-4.2317708333333301E-2</v>
      </c>
      <c r="D604" s="45">
        <v>3.4375000000000003E-2</v>
      </c>
      <c r="E604" s="45">
        <v>-0.99752604166666603</v>
      </c>
      <c r="F604" s="45">
        <v>0</v>
      </c>
      <c r="G604" s="53">
        <v>1.5774092528948001</v>
      </c>
      <c r="H604" s="45">
        <v>22.696133638265501</v>
      </c>
      <c r="I604" s="45">
        <v>9.2634673593741592</v>
      </c>
      <c r="J604" s="45">
        <v>210.24479339230399</v>
      </c>
      <c r="K604" s="45">
        <v>0.366276041666666</v>
      </c>
      <c r="L604" s="45">
        <f t="shared" si="25"/>
        <v>7.5027268330562196</v>
      </c>
    </row>
    <row r="605" spans="1:12" x14ac:dyDescent="0.3">
      <c r="A605" s="45">
        <v>50.132733666646402</v>
      </c>
      <c r="B605" s="45">
        <v>1600</v>
      </c>
      <c r="C605" s="45">
        <v>-3.3398437500000003E-2</v>
      </c>
      <c r="D605" s="45">
        <v>3.6588541666666599E-2</v>
      </c>
      <c r="E605" s="45">
        <v>-0.99921875000000004</v>
      </c>
      <c r="F605" s="45">
        <v>0</v>
      </c>
      <c r="G605" s="53">
        <v>1.78818943853187</v>
      </c>
      <c r="H605" s="45">
        <v>22.531657393903298</v>
      </c>
      <c r="I605" s="45">
        <v>11.175426067791699</v>
      </c>
      <c r="J605" s="45">
        <v>251.800968782192</v>
      </c>
      <c r="K605" s="45">
        <v>0.78326822916666605</v>
      </c>
      <c r="L605" s="45">
        <f t="shared" si="25"/>
        <v>7.1015987237072737</v>
      </c>
    </row>
    <row r="606" spans="1:12" x14ac:dyDescent="0.3">
      <c r="A606" s="45">
        <v>55.051800166649599</v>
      </c>
      <c r="B606" s="45">
        <v>1650</v>
      </c>
      <c r="C606" s="45">
        <v>-4.2773437499999997E-2</v>
      </c>
      <c r="D606" s="45">
        <v>4.4596354166666602E-2</v>
      </c>
      <c r="E606" s="45">
        <v>-1.00071614583333</v>
      </c>
      <c r="F606" s="45">
        <v>0</v>
      </c>
      <c r="G606" s="53">
        <v>1.9934401892847999</v>
      </c>
      <c r="H606" s="45">
        <v>22.347525386456201</v>
      </c>
      <c r="I606" s="45">
        <v>13.2899149359971</v>
      </c>
      <c r="J606" s="45">
        <v>296.996731674947</v>
      </c>
      <c r="K606" s="45">
        <v>1.0724609375</v>
      </c>
      <c r="L606" s="45">
        <f t="shared" si="25"/>
        <v>6.7119936911176303</v>
      </c>
    </row>
    <row r="607" spans="1:12" x14ac:dyDescent="0.3">
      <c r="A607" s="45">
        <v>59.914800166644604</v>
      </c>
      <c r="B607" s="45">
        <v>1700</v>
      </c>
      <c r="C607" s="45">
        <v>-4.4466145833333297E-2</v>
      </c>
      <c r="D607" s="45">
        <v>3.9843749999999997E-2</v>
      </c>
      <c r="E607" s="45">
        <v>-1.0029296875</v>
      </c>
      <c r="F607" s="45">
        <v>0</v>
      </c>
      <c r="G607" s="53">
        <v>2.1789205585687199</v>
      </c>
      <c r="H607" s="45">
        <v>22.162974660017799</v>
      </c>
      <c r="I607" s="45">
        <v>15.3854307717437</v>
      </c>
      <c r="J607" s="45">
        <v>340.98701213144398</v>
      </c>
      <c r="K607" s="45">
        <v>0.92376302083333295</v>
      </c>
      <c r="L607" s="45">
        <f t="shared" si="25"/>
        <v>6.3900397406596463</v>
      </c>
    </row>
    <row r="608" spans="1:12" x14ac:dyDescent="0.3">
      <c r="A608" s="45">
        <v>64.454200666642095</v>
      </c>
      <c r="B608" s="45">
        <v>1750</v>
      </c>
      <c r="C608" s="45">
        <v>-4.9218749999999999E-2</v>
      </c>
      <c r="D608" s="45">
        <v>4.17317708333333E-2</v>
      </c>
      <c r="E608" s="45">
        <v>-1.00240885416666</v>
      </c>
      <c r="F608" s="45">
        <v>0</v>
      </c>
      <c r="G608" s="53">
        <v>2.3486620787650998</v>
      </c>
      <c r="H608" s="45">
        <v>21.9719920426238</v>
      </c>
      <c r="I608" s="45">
        <v>17.605828034037501</v>
      </c>
      <c r="J608" s="45">
        <v>386.83456535976501</v>
      </c>
      <c r="K608" s="45">
        <v>0.78203124999999996</v>
      </c>
      <c r="L608" s="45">
        <f t="shared" si="25"/>
        <v>6.0714896989124805</v>
      </c>
    </row>
    <row r="609" spans="1:12" x14ac:dyDescent="0.3">
      <c r="A609" s="45">
        <v>68.729833666646499</v>
      </c>
      <c r="B609" s="45">
        <v>1800</v>
      </c>
      <c r="C609" s="45">
        <v>-3.7955729166666598E-2</v>
      </c>
      <c r="D609" s="45">
        <v>3.00130208333333E-2</v>
      </c>
      <c r="E609" s="45">
        <v>-1.0016276041666601</v>
      </c>
      <c r="F609" s="45">
        <v>0</v>
      </c>
      <c r="G609" s="53">
        <v>2.5594333238939</v>
      </c>
      <c r="H609" s="45">
        <v>21.762562810151699</v>
      </c>
      <c r="I609" s="45">
        <v>20.084949126828601</v>
      </c>
      <c r="J609" s="45">
        <v>437.10001275766302</v>
      </c>
      <c r="K609" s="45">
        <v>0.57070312499999998</v>
      </c>
      <c r="L609" s="45">
        <f t="shared" si="25"/>
        <v>5.8554867288757109</v>
      </c>
    </row>
    <row r="610" spans="1:12" x14ac:dyDescent="0.3">
      <c r="A610" s="45">
        <v>72.760766666645793</v>
      </c>
      <c r="B610" s="45">
        <v>1850</v>
      </c>
      <c r="C610" s="45">
        <v>-3.8151041666666601E-2</v>
      </c>
      <c r="D610" s="45">
        <v>4.0429687499999999E-2</v>
      </c>
      <c r="E610" s="45">
        <v>-1.00416666666666</v>
      </c>
      <c r="F610" s="45">
        <v>0</v>
      </c>
      <c r="G610" s="53">
        <v>2.7575152797298301</v>
      </c>
      <c r="H610" s="45">
        <v>21.536703014961301</v>
      </c>
      <c r="I610" s="45">
        <v>22.8416234271922</v>
      </c>
      <c r="J610" s="45">
        <v>491.93316136873199</v>
      </c>
      <c r="K610" s="45">
        <v>0.58893229166666605</v>
      </c>
      <c r="L610" s="45">
        <f t="shared" si="25"/>
        <v>5.6054673607639049</v>
      </c>
    </row>
    <row r="611" spans="1:12" x14ac:dyDescent="0.3">
      <c r="A611" s="45">
        <v>77.009033333311393</v>
      </c>
      <c r="B611" s="45">
        <v>1900</v>
      </c>
      <c r="C611" s="45">
        <v>-3.97786458333333E-2</v>
      </c>
      <c r="D611" s="45">
        <v>4.0494791666666599E-2</v>
      </c>
      <c r="E611" s="45">
        <v>-1.0020833333333301</v>
      </c>
      <c r="F611" s="45">
        <v>0</v>
      </c>
      <c r="G611" s="53">
        <v>2.9803016046807902</v>
      </c>
      <c r="H611" s="45">
        <v>21.282173051645199</v>
      </c>
      <c r="I611" s="45">
        <v>25.9210337991016</v>
      </c>
      <c r="J611" s="45">
        <v>551.65610592865801</v>
      </c>
      <c r="K611" s="45">
        <v>0.61751302083333304</v>
      </c>
      <c r="L611" s="45">
        <f t="shared" si="25"/>
        <v>5.4024628253932763</v>
      </c>
    </row>
    <row r="612" spans="1:12" x14ac:dyDescent="0.3">
      <c r="A612" s="45">
        <v>81.256200166639601</v>
      </c>
      <c r="B612" s="45">
        <v>1950</v>
      </c>
      <c r="C612" s="45">
        <v>-4.1666666666666602E-2</v>
      </c>
      <c r="D612" s="45">
        <v>4.6093750000000003E-2</v>
      </c>
      <c r="E612" s="45">
        <v>-1.0052734375000001</v>
      </c>
      <c r="F612" s="45">
        <v>0</v>
      </c>
      <c r="G612" s="53">
        <v>3.1508245395227701</v>
      </c>
      <c r="H612" s="45">
        <v>21.025169257734401</v>
      </c>
      <c r="I612" s="45">
        <v>28.804179863598701</v>
      </c>
      <c r="J612" s="45">
        <v>605.61287859727304</v>
      </c>
      <c r="K612" s="45">
        <v>0.61562499999999998</v>
      </c>
      <c r="L612" s="45">
        <f t="shared" si="25"/>
        <v>5.2027039894210034</v>
      </c>
    </row>
    <row r="613" spans="1:12" x14ac:dyDescent="0.3">
      <c r="A613" s="45">
        <v>85.200466999979795</v>
      </c>
      <c r="B613" s="45">
        <v>2000</v>
      </c>
      <c r="C613" s="45">
        <v>-4.2122395833333298E-2</v>
      </c>
      <c r="D613" s="45">
        <v>4.3229166666666603E-2</v>
      </c>
      <c r="E613" s="45">
        <v>-1.0001302083333301</v>
      </c>
      <c r="F613" s="45">
        <v>0</v>
      </c>
      <c r="G613" s="53">
        <v>3.2528586680948002</v>
      </c>
      <c r="H613" s="45">
        <v>20.8312281222282</v>
      </c>
      <c r="I613" s="45">
        <v>30.810981947918901</v>
      </c>
      <c r="J613" s="45">
        <v>641.83065503887997</v>
      </c>
      <c r="K613" s="45">
        <v>0.63580729166666605</v>
      </c>
      <c r="L613" s="45">
        <f t="shared" si="25"/>
        <v>5.0680948978632889</v>
      </c>
    </row>
    <row r="615" spans="1:12" ht="18" x14ac:dyDescent="0.3">
      <c r="A615" s="38" t="s">
        <v>83</v>
      </c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</row>
    <row r="616" spans="1:12" ht="18" x14ac:dyDescent="0.3">
      <c r="A616" s="38" t="s">
        <v>31</v>
      </c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</row>
    <row r="617" spans="1:12" ht="18" x14ac:dyDescent="0.3">
      <c r="A617" s="38" t="s">
        <v>85</v>
      </c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</row>
    <row r="618" spans="1:12" ht="18" x14ac:dyDescent="0.3">
      <c r="A618" s="38" t="s">
        <v>39</v>
      </c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</row>
    <row r="619" spans="1:12" ht="43.2" x14ac:dyDescent="0.3">
      <c r="A619" s="42" t="s">
        <v>41</v>
      </c>
      <c r="B619" s="42" t="s">
        <v>42</v>
      </c>
      <c r="C619" s="42" t="s">
        <v>43</v>
      </c>
      <c r="D619" s="42" t="s">
        <v>44</v>
      </c>
      <c r="E619" s="42" t="s">
        <v>45</v>
      </c>
      <c r="F619" s="42" t="s">
        <v>46</v>
      </c>
      <c r="G619" s="52" t="s">
        <v>47</v>
      </c>
      <c r="H619" s="42" t="s">
        <v>48</v>
      </c>
      <c r="I619" s="42" t="s">
        <v>49</v>
      </c>
      <c r="J619" s="42" t="s">
        <v>50</v>
      </c>
      <c r="K619" s="42" t="s">
        <v>51</v>
      </c>
      <c r="L619" s="42" t="s">
        <v>76</v>
      </c>
    </row>
    <row r="620" spans="1:12" x14ac:dyDescent="0.3">
      <c r="A620" s="45">
        <v>0.409865499999925</v>
      </c>
      <c r="B620" s="45">
        <v>1000</v>
      </c>
      <c r="C620" s="45">
        <v>-6.25E-2</v>
      </c>
      <c r="D620" s="45">
        <v>5.2213541666666599E-2</v>
      </c>
      <c r="E620" s="45">
        <v>-1.0188802083333299</v>
      </c>
      <c r="F620" s="45">
        <v>-5.0844292322934897E-3</v>
      </c>
      <c r="G620" s="53">
        <v>-1.3875846193797199E-3</v>
      </c>
      <c r="H620" s="45">
        <v>23.453912248070701</v>
      </c>
      <c r="I620" s="45">
        <v>1.06633549532134E-2</v>
      </c>
      <c r="J620" s="45">
        <v>0.25009716671118498</v>
      </c>
      <c r="K620" s="45">
        <v>6.0026041666666599E-2</v>
      </c>
      <c r="L620" s="45">
        <f t="shared" ref="L620:L629" si="26">(G620*1000)/J620</f>
        <v>-5.5481820830946003</v>
      </c>
    </row>
    <row r="621" spans="1:12" x14ac:dyDescent="0.3">
      <c r="A621" s="45">
        <v>0.57183099999990405</v>
      </c>
      <c r="B621" s="45">
        <v>1050</v>
      </c>
      <c r="C621" s="45">
        <v>-3.9843749999999997E-2</v>
      </c>
      <c r="D621" s="45">
        <v>3.9973958333333302E-2</v>
      </c>
      <c r="E621" s="45">
        <v>-1.01119791666666</v>
      </c>
      <c r="F621" s="45">
        <v>-5.54688389537609E-3</v>
      </c>
      <c r="G621" s="53">
        <v>4.2225169741275902E-2</v>
      </c>
      <c r="H621" s="45">
        <v>23.44079451663</v>
      </c>
      <c r="I621" s="45">
        <v>0.21907546639306799</v>
      </c>
      <c r="J621" s="45">
        <v>5.1353026776297401</v>
      </c>
      <c r="K621" s="45">
        <v>8.0859374999999997E-2</v>
      </c>
      <c r="L621" s="45">
        <f t="shared" si="26"/>
        <v>8.222527938852755</v>
      </c>
    </row>
    <row r="622" spans="1:12" x14ac:dyDescent="0.3">
      <c r="A622" s="45">
        <v>4.74359783333324</v>
      </c>
      <c r="B622" s="45">
        <v>1100</v>
      </c>
      <c r="C622" s="45">
        <v>-4.1145833333333298E-2</v>
      </c>
      <c r="D622" s="45">
        <v>3.80859375E-2</v>
      </c>
      <c r="E622" s="45">
        <v>-1.0048828125</v>
      </c>
      <c r="F622" s="45">
        <v>-3.7447961198229002E-3</v>
      </c>
      <c r="G622" s="53">
        <v>0.115272250765625</v>
      </c>
      <c r="H622" s="45">
        <v>23.428118482065699</v>
      </c>
      <c r="I622" s="45">
        <v>0.44268653885746401</v>
      </c>
      <c r="J622" s="45">
        <v>10.3713120488979</v>
      </c>
      <c r="K622" s="45">
        <v>8.2682291666666602E-2</v>
      </c>
      <c r="L622" s="45">
        <f t="shared" si="26"/>
        <v>11.114529215025819</v>
      </c>
    </row>
    <row r="623" spans="1:12" x14ac:dyDescent="0.3">
      <c r="A623" s="45">
        <v>9.1853313333332292</v>
      </c>
      <c r="B623" s="45">
        <v>1150</v>
      </c>
      <c r="C623" s="45">
        <v>-4.0820312499999997E-2</v>
      </c>
      <c r="D623" s="45">
        <v>3.8932291666666598E-2</v>
      </c>
      <c r="E623" s="45">
        <v>-1.00345052083333</v>
      </c>
      <c r="F623" s="45">
        <v>-2.7971148952032798E-3</v>
      </c>
      <c r="G623" s="53">
        <v>0.199063441801936</v>
      </c>
      <c r="H623" s="45">
        <v>23.409827451017701</v>
      </c>
      <c r="I623" s="45">
        <v>0.74490839808670195</v>
      </c>
      <c r="J623" s="45">
        <v>17.438175056282699</v>
      </c>
      <c r="K623" s="45">
        <v>0.147981770833333</v>
      </c>
      <c r="L623" s="45">
        <f t="shared" si="26"/>
        <v>11.415382696838829</v>
      </c>
    </row>
    <row r="624" spans="1:12" x14ac:dyDescent="0.3">
      <c r="A624" s="45">
        <v>13.610798666666501</v>
      </c>
      <c r="B624" s="45">
        <v>1200</v>
      </c>
      <c r="C624" s="45">
        <v>-3.7890624999999997E-2</v>
      </c>
      <c r="D624" s="45">
        <v>3.515625E-2</v>
      </c>
      <c r="E624" s="45">
        <v>-1.0020833333333301</v>
      </c>
      <c r="F624" s="45">
        <v>-2.1038580369020601E-3</v>
      </c>
      <c r="G624" s="53">
        <v>0.29043565353636203</v>
      </c>
      <c r="H624" s="45">
        <v>23.387190261475499</v>
      </c>
      <c r="I624" s="45">
        <v>1.07499400372123</v>
      </c>
      <c r="J624" s="45">
        <v>25.1410900821583</v>
      </c>
      <c r="K624" s="45">
        <v>0.13391927083333299</v>
      </c>
      <c r="L624" s="45">
        <f t="shared" si="26"/>
        <v>11.552229938608489</v>
      </c>
    </row>
    <row r="625" spans="1:12" x14ac:dyDescent="0.3">
      <c r="A625" s="45">
        <v>17.927231999999901</v>
      </c>
      <c r="B625" s="45">
        <v>1250</v>
      </c>
      <c r="C625" s="45">
        <v>-3.6914062499999997E-2</v>
      </c>
      <c r="D625" s="45">
        <v>3.5026041666666598E-2</v>
      </c>
      <c r="E625" s="45">
        <v>-1.00221354166666</v>
      </c>
      <c r="F625" s="45">
        <v>-1.22279392315462E-3</v>
      </c>
      <c r="G625" s="53">
        <v>0.39282456979480501</v>
      </c>
      <c r="H625" s="45">
        <v>23.359660780614401</v>
      </c>
      <c r="I625" s="45">
        <v>1.51437715064483</v>
      </c>
      <c r="J625" s="45">
        <v>35.375333861968599</v>
      </c>
      <c r="K625" s="45">
        <v>0.14290364583333301</v>
      </c>
      <c r="L625" s="45">
        <f t="shared" si="26"/>
        <v>11.104476676533189</v>
      </c>
    </row>
    <row r="626" spans="1:12" x14ac:dyDescent="0.3">
      <c r="A626" s="45">
        <v>22.404898833333199</v>
      </c>
      <c r="B626" s="45">
        <v>1300</v>
      </c>
      <c r="C626" s="45">
        <v>-4.0690104166666602E-2</v>
      </c>
      <c r="D626" s="45">
        <v>3.9583333333333297E-2</v>
      </c>
      <c r="E626" s="45">
        <v>-1.0029947916666599</v>
      </c>
      <c r="F626" s="45">
        <v>-9.1716276067527997E-5</v>
      </c>
      <c r="G626" s="53">
        <v>0.50025769986105595</v>
      </c>
      <c r="H626" s="45">
        <v>23.328659381548398</v>
      </c>
      <c r="I626" s="45">
        <v>1.9800124914405099</v>
      </c>
      <c r="J626" s="45">
        <v>46.191035472676397</v>
      </c>
      <c r="K626" s="45">
        <v>0.15878906249999999</v>
      </c>
      <c r="L626" s="45">
        <f t="shared" si="26"/>
        <v>10.830190203399439</v>
      </c>
    </row>
    <row r="627" spans="1:12" x14ac:dyDescent="0.3">
      <c r="A627" s="45">
        <v>26.920699166666601</v>
      </c>
      <c r="B627" s="45">
        <v>1350</v>
      </c>
      <c r="C627" s="45">
        <v>-3.7369791666666603E-2</v>
      </c>
      <c r="D627" s="45">
        <v>4.0690104166666602E-2</v>
      </c>
      <c r="E627" s="45">
        <v>-1.0048828125</v>
      </c>
      <c r="F627" s="45">
        <v>3.7712852789679899E-4</v>
      </c>
      <c r="G627" s="53">
        <v>0.64011216088693401</v>
      </c>
      <c r="H627" s="45">
        <v>23.283361337063901</v>
      </c>
      <c r="I627" s="45">
        <v>2.6486208991417399</v>
      </c>
      <c r="J627" s="45">
        <v>61.668782885830801</v>
      </c>
      <c r="K627" s="45">
        <v>0.108658854166666</v>
      </c>
      <c r="L627" s="45">
        <f t="shared" si="26"/>
        <v>10.379840997867465</v>
      </c>
    </row>
    <row r="628" spans="1:12" x14ac:dyDescent="0.3">
      <c r="A628" s="45">
        <v>31.517698999999801</v>
      </c>
      <c r="B628" s="45">
        <v>1400</v>
      </c>
      <c r="C628" s="45">
        <v>-3.90625E-2</v>
      </c>
      <c r="D628" s="45">
        <v>3.9973958333333302E-2</v>
      </c>
      <c r="E628" s="45">
        <v>-1.0015624999999999</v>
      </c>
      <c r="F628" s="45">
        <v>2.7811436781625099E-3</v>
      </c>
      <c r="G628" s="53">
        <v>0.81781558944426103</v>
      </c>
      <c r="H628" s="45">
        <v>23.225154885268601</v>
      </c>
      <c r="I628" s="45">
        <v>3.4964893143231102</v>
      </c>
      <c r="J628" s="45">
        <v>81.206506827706207</v>
      </c>
      <c r="K628" s="45">
        <v>0.140104166666666</v>
      </c>
      <c r="L628" s="45">
        <f t="shared" si="26"/>
        <v>10.070813551670184</v>
      </c>
    </row>
    <row r="629" spans="1:12" x14ac:dyDescent="0.3">
      <c r="A629" s="45">
        <v>35.823664999999799</v>
      </c>
      <c r="B629" s="45">
        <v>1450</v>
      </c>
      <c r="C629" s="45">
        <v>-3.8020833333333302E-2</v>
      </c>
      <c r="D629" s="45">
        <v>3.6979166666666598E-2</v>
      </c>
      <c r="E629" s="45">
        <v>-1.00540364583333</v>
      </c>
      <c r="F629" s="45">
        <v>3.4458032378784599E-3</v>
      </c>
      <c r="G629" s="53">
        <v>1.0090229313699299</v>
      </c>
      <c r="H629" s="45">
        <v>23.1577691675298</v>
      </c>
      <c r="I629" s="45">
        <v>4.5004044405803896</v>
      </c>
      <c r="J629" s="45">
        <v>104.219342565251</v>
      </c>
      <c r="K629" s="45">
        <v>0.27194010416666597</v>
      </c>
      <c r="L629" s="45">
        <f t="shared" si="26"/>
        <v>9.681724203337664</v>
      </c>
    </row>
    <row r="630" spans="1:12" x14ac:dyDescent="0.3">
      <c r="A630" s="47"/>
      <c r="B630" s="47">
        <f>B624+(((B629-B624)*(G630-G624))/(G629-G624))</f>
        <v>1481.651363528294</v>
      </c>
      <c r="C630" s="47"/>
      <c r="D630" s="47"/>
      <c r="E630" s="47"/>
      <c r="F630" s="47"/>
      <c r="G630" s="47">
        <v>1.1000000000000001</v>
      </c>
      <c r="H630" s="47"/>
      <c r="I630" s="47">
        <f>I629+(((I632-I629)*(G630-G629))/(G632-G629))</f>
        <v>5.0257039724251822</v>
      </c>
      <c r="J630" s="47"/>
      <c r="K630" s="47"/>
      <c r="L630" s="47">
        <f>L629+(((L632-L629)*(G630-G629))/(G632-G629))</f>
        <v>9.4924362599597156</v>
      </c>
    </row>
    <row r="631" spans="1:12" x14ac:dyDescent="0.3">
      <c r="A631" s="47"/>
      <c r="B631" s="47">
        <f>B629+(((B632-B629)*(G631-G629))/(G632-G629))</f>
        <v>1496.9998946531646</v>
      </c>
      <c r="C631" s="47"/>
      <c r="D631" s="47"/>
      <c r="E631" s="47"/>
      <c r="F631" s="47"/>
      <c r="G631" s="47">
        <v>1.2</v>
      </c>
      <c r="H631" s="47"/>
      <c r="I631" s="47">
        <f>I629+(((I634-I629)*(G631-G629))/(G634-G629))</f>
        <v>5.6711316284404933</v>
      </c>
      <c r="J631" s="47"/>
      <c r="K631" s="47"/>
      <c r="L631" s="47">
        <f>L629+(((L632-L629)*(G631-G629))/(G632-G629))</f>
        <v>9.284375101001487</v>
      </c>
    </row>
    <row r="632" spans="1:12" x14ac:dyDescent="0.3">
      <c r="A632" s="45">
        <v>40.113564666666498</v>
      </c>
      <c r="B632" s="45">
        <v>1500</v>
      </c>
      <c r="C632" s="45">
        <v>-4.1796874999999997E-2</v>
      </c>
      <c r="D632" s="45">
        <v>4.0950520833333302E-2</v>
      </c>
      <c r="E632" s="45">
        <v>-1.0044921874999999</v>
      </c>
      <c r="F632" s="45">
        <v>5.8588862174006702E-3</v>
      </c>
      <c r="G632" s="53">
        <v>1.2121904810414601</v>
      </c>
      <c r="H632" s="45">
        <v>23.075758749359</v>
      </c>
      <c r="I632" s="45">
        <v>5.6734892666310897</v>
      </c>
      <c r="J632" s="45">
        <v>130.92007589145601</v>
      </c>
      <c r="K632" s="45">
        <v>0.21901041666666601</v>
      </c>
      <c r="L632" s="45">
        <f>(G632*1000)/J632</f>
        <v>9.2590114448640417</v>
      </c>
    </row>
    <row r="633" spans="1:12" x14ac:dyDescent="0.3">
      <c r="A633" s="47"/>
      <c r="B633" s="47">
        <f>B629+(((B632-B629)*(G633-G629))/(G632-G629))</f>
        <v>1521.6101240332193</v>
      </c>
      <c r="C633" s="47"/>
      <c r="D633" s="47"/>
      <c r="E633" s="47"/>
      <c r="F633" s="47"/>
      <c r="G633" s="47">
        <v>1.3</v>
      </c>
      <c r="H633" s="47"/>
      <c r="I633" s="47">
        <f>I632+(((I634-I632)*(G633-G632))/(G634-G632))</f>
        <v>6.2459449834135441</v>
      </c>
      <c r="J633" s="47" t="e">
        <f>J627+(((J634-J627)*(#REF!-#REF!))/(#REF!-#REF!))</f>
        <v>#REF!</v>
      </c>
      <c r="K633" s="47">
        <f>K627+(((K634-K627)*(E633-E627))/(E634-E627))</f>
        <v>1247.1682291668558</v>
      </c>
      <c r="L633" s="47">
        <f>L632+(((L634-L632)*(G633-G632))/(G634-G632))</f>
        <v>9.0583904415942698</v>
      </c>
    </row>
    <row r="634" spans="1:12" x14ac:dyDescent="0.3">
      <c r="A634" s="45">
        <v>44.515665333333096</v>
      </c>
      <c r="B634" s="45">
        <v>1550</v>
      </c>
      <c r="C634" s="45">
        <v>-3.6197916666666601E-2</v>
      </c>
      <c r="D634" s="45">
        <v>4.0299479166666603E-2</v>
      </c>
      <c r="E634" s="45">
        <v>-1.0042968750000001</v>
      </c>
      <c r="F634" s="45">
        <v>5.4838175450448003E-3</v>
      </c>
      <c r="G634" s="53">
        <v>1.39819371488238</v>
      </c>
      <c r="H634" s="45">
        <v>22.984472701315799</v>
      </c>
      <c r="I634" s="45">
        <v>6.88609828459568</v>
      </c>
      <c r="J634" s="45">
        <v>158.27334095972699</v>
      </c>
      <c r="K634" s="45">
        <v>0.83580729166666601</v>
      </c>
      <c r="L634" s="45">
        <f t="shared" ref="L634:L643" si="27">(G634*1000)/J634</f>
        <v>8.8340443589811724</v>
      </c>
    </row>
    <row r="635" spans="1:12" x14ac:dyDescent="0.3">
      <c r="A635" s="45">
        <v>48.995865333333199</v>
      </c>
      <c r="B635" s="45">
        <v>1600</v>
      </c>
      <c r="C635" s="45">
        <v>-3.7304687500000003E-2</v>
      </c>
      <c r="D635" s="45">
        <v>3.6263020833333298E-2</v>
      </c>
      <c r="E635" s="45">
        <v>-0.99921875000000004</v>
      </c>
      <c r="F635" s="45">
        <v>7.2400017126275102E-3</v>
      </c>
      <c r="G635" s="53">
        <v>1.6110673665912201</v>
      </c>
      <c r="H635" s="45">
        <v>22.8792235363446</v>
      </c>
      <c r="I635" s="45">
        <v>8.3451405983083102</v>
      </c>
      <c r="J635" s="45">
        <v>190.930343905195</v>
      </c>
      <c r="K635" s="45">
        <v>0.55214843749999998</v>
      </c>
      <c r="L635" s="45">
        <f t="shared" si="27"/>
        <v>8.4379849406817335</v>
      </c>
    </row>
    <row r="636" spans="1:12" x14ac:dyDescent="0.3">
      <c r="A636" s="45">
        <v>53.358798833333204</v>
      </c>
      <c r="B636" s="45">
        <v>1650</v>
      </c>
      <c r="C636" s="45">
        <v>-4.5507812500000001E-2</v>
      </c>
      <c r="D636" s="45">
        <v>4.6809895833333302E-2</v>
      </c>
      <c r="E636" s="45">
        <v>-1.0071614583333299</v>
      </c>
      <c r="F636" s="45">
        <v>4.6142485940563497E-3</v>
      </c>
      <c r="G636" s="53">
        <v>1.81982028589934</v>
      </c>
      <c r="H636" s="45">
        <v>22.7685289478387</v>
      </c>
      <c r="I636" s="45">
        <v>9.8940230711862505</v>
      </c>
      <c r="J636" s="45">
        <v>225.27235111348301</v>
      </c>
      <c r="K636" s="45">
        <v>0.374088541666666</v>
      </c>
      <c r="L636" s="45">
        <f t="shared" si="27"/>
        <v>8.0783117719696946</v>
      </c>
    </row>
    <row r="637" spans="1:12" x14ac:dyDescent="0.3">
      <c r="A637" s="45">
        <v>57.472864833333198</v>
      </c>
      <c r="B637" s="45">
        <v>1700</v>
      </c>
      <c r="C637" s="45">
        <v>-3.8346354166666603E-2</v>
      </c>
      <c r="D637" s="45">
        <v>4.58984375E-2</v>
      </c>
      <c r="E637" s="45">
        <v>-1.00345052083333</v>
      </c>
      <c r="F637" s="45">
        <v>4.04124606190665E-3</v>
      </c>
      <c r="G637" s="53">
        <v>2.0055282244270298</v>
      </c>
      <c r="H637" s="45">
        <v>22.6562188975285</v>
      </c>
      <c r="I637" s="45">
        <v>11.428571360391301</v>
      </c>
      <c r="J637" s="45">
        <v>258.92824116838102</v>
      </c>
      <c r="K637" s="45">
        <v>0.32389322916666602</v>
      </c>
      <c r="L637" s="45">
        <f t="shared" si="27"/>
        <v>7.7454981943156787</v>
      </c>
    </row>
    <row r="638" spans="1:12" x14ac:dyDescent="0.3">
      <c r="A638" s="45">
        <v>61.608597499999803</v>
      </c>
      <c r="B638" s="45">
        <v>1750</v>
      </c>
      <c r="C638" s="45">
        <v>-4.1145833333333298E-2</v>
      </c>
      <c r="D638" s="45">
        <v>4.4010416666666601E-2</v>
      </c>
      <c r="E638" s="45">
        <v>-1.0037760416666599</v>
      </c>
      <c r="F638" s="45">
        <v>5.5479862044566803E-3</v>
      </c>
      <c r="G638" s="53">
        <v>2.2166531783747798</v>
      </c>
      <c r="H638" s="45">
        <v>22.529125555435598</v>
      </c>
      <c r="I638" s="45">
        <v>13.1457492858995</v>
      </c>
      <c r="J638" s="45">
        <v>296.16220180106501</v>
      </c>
      <c r="K638" s="45">
        <v>0.36751302083333298</v>
      </c>
      <c r="L638" s="45">
        <f t="shared" si="27"/>
        <v>7.484591770639681</v>
      </c>
    </row>
    <row r="639" spans="1:12" x14ac:dyDescent="0.3">
      <c r="A639" s="45">
        <v>66.113965333333098</v>
      </c>
      <c r="B639" s="45">
        <v>1800</v>
      </c>
      <c r="C639" s="45">
        <v>-4.6223958333333301E-2</v>
      </c>
      <c r="D639" s="45">
        <v>4.7330729166666599E-2</v>
      </c>
      <c r="E639" s="45">
        <v>-1.0060546875</v>
      </c>
      <c r="F639" s="45">
        <v>1.8998942967190101E-3</v>
      </c>
      <c r="G639" s="53">
        <v>2.4234404826060398</v>
      </c>
      <c r="H639" s="45">
        <v>22.402147135627999</v>
      </c>
      <c r="I639" s="45">
        <v>14.889064599513899</v>
      </c>
      <c r="J639" s="45">
        <v>333.54693568494201</v>
      </c>
      <c r="K639" s="45">
        <v>0.423828125</v>
      </c>
      <c r="L639" s="45">
        <f t="shared" si="27"/>
        <v>7.2656655580705021</v>
      </c>
    </row>
    <row r="640" spans="1:12" x14ac:dyDescent="0.3">
      <c r="A640" s="45">
        <v>70.581898333333299</v>
      </c>
      <c r="B640" s="45">
        <v>1850</v>
      </c>
      <c r="C640" s="45">
        <v>-4.1210937500000003E-2</v>
      </c>
      <c r="D640" s="45">
        <v>4.7395833333333297E-2</v>
      </c>
      <c r="E640" s="45">
        <v>-1.0018229166666599</v>
      </c>
      <c r="F640" s="45">
        <v>-1.02774742094756E-2</v>
      </c>
      <c r="G640" s="53">
        <v>2.63359192337587</v>
      </c>
      <c r="H640" s="45">
        <v>22.2605830428556</v>
      </c>
      <c r="I640" s="45">
        <v>16.8233135119719</v>
      </c>
      <c r="J640" s="45">
        <v>374.49655336044702</v>
      </c>
      <c r="K640" s="45">
        <v>0.486393229166666</v>
      </c>
      <c r="L640" s="45">
        <f t="shared" si="27"/>
        <v>7.0323529008318522</v>
      </c>
    </row>
    <row r="641" spans="1:12" x14ac:dyDescent="0.3">
      <c r="A641" s="45">
        <v>75.043698499999905</v>
      </c>
      <c r="B641" s="45">
        <v>1900</v>
      </c>
      <c r="C641" s="45">
        <v>-4.0299479166666603E-2</v>
      </c>
      <c r="D641" s="45">
        <v>4.1080729166666601E-2</v>
      </c>
      <c r="E641" s="45">
        <v>-1.00123697916666</v>
      </c>
      <c r="F641" s="45">
        <v>-2.53632852743856E-2</v>
      </c>
      <c r="G641" s="53">
        <v>2.79843482778274</v>
      </c>
      <c r="H641" s="45">
        <v>22.1115743110492</v>
      </c>
      <c r="I641" s="45">
        <v>18.796737046753901</v>
      </c>
      <c r="J641" s="45">
        <v>415.62551316637598</v>
      </c>
      <c r="K641" s="45">
        <v>0.51276041666666605</v>
      </c>
      <c r="L641" s="45">
        <f t="shared" si="27"/>
        <v>6.7330679641471365</v>
      </c>
    </row>
    <row r="642" spans="1:12" x14ac:dyDescent="0.3">
      <c r="A642" s="45">
        <v>79.127532166666498</v>
      </c>
      <c r="B642" s="45">
        <v>1950</v>
      </c>
      <c r="C642" s="45">
        <v>-3.8411458333333301E-2</v>
      </c>
      <c r="D642" s="45">
        <v>3.7304687500000003E-2</v>
      </c>
      <c r="E642" s="45">
        <v>-1.001953125</v>
      </c>
      <c r="F642" s="45">
        <v>-3.0082546417362601E-2</v>
      </c>
      <c r="G642" s="53">
        <v>3.0375923495064199</v>
      </c>
      <c r="H642" s="45">
        <v>21.942644896103499</v>
      </c>
      <c r="I642" s="45">
        <v>21.2967876211987</v>
      </c>
      <c r="J642" s="45">
        <v>467.30790824185499</v>
      </c>
      <c r="K642" s="45">
        <v>0.68111979166666603</v>
      </c>
      <c r="L642" s="45">
        <f t="shared" si="27"/>
        <v>6.500194616724345</v>
      </c>
    </row>
    <row r="643" spans="1:12" x14ac:dyDescent="0.3">
      <c r="A643" s="45">
        <v>83.272032499999895</v>
      </c>
      <c r="B643" s="45">
        <v>2000</v>
      </c>
      <c r="C643" s="45">
        <v>-5.3515624999999997E-2</v>
      </c>
      <c r="D643" s="45">
        <v>5.1822916666666601E-2</v>
      </c>
      <c r="E643" s="45">
        <v>-1.00247395833333</v>
      </c>
      <c r="F643" s="45">
        <v>-3.6879964651644198E-2</v>
      </c>
      <c r="G643" s="53">
        <v>3.2021513181727301</v>
      </c>
      <c r="H643" s="45">
        <v>21.816044550514199</v>
      </c>
      <c r="I643" s="45">
        <v>22.780062017076698</v>
      </c>
      <c r="J643" s="45">
        <v>496.97098764772397</v>
      </c>
      <c r="K643" s="45">
        <v>0.79609375000000004</v>
      </c>
      <c r="L643" s="45">
        <f t="shared" si="27"/>
        <v>6.4433365282131181</v>
      </c>
    </row>
    <row r="645" spans="1:12" ht="18" x14ac:dyDescent="0.3">
      <c r="A645" s="38" t="s">
        <v>83</v>
      </c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</row>
    <row r="646" spans="1:12" ht="18" x14ac:dyDescent="0.3">
      <c r="A646" s="38" t="s">
        <v>31</v>
      </c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</row>
    <row r="647" spans="1:12" ht="18" x14ac:dyDescent="0.3">
      <c r="A647" s="38" t="s">
        <v>86</v>
      </c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</row>
    <row r="648" spans="1:12" ht="18" x14ac:dyDescent="0.3">
      <c r="A648" s="38" t="s">
        <v>39</v>
      </c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</row>
    <row r="649" spans="1:12" ht="43.2" x14ac:dyDescent="0.3">
      <c r="A649" s="42" t="s">
        <v>41</v>
      </c>
      <c r="B649" s="42" t="s">
        <v>42</v>
      </c>
      <c r="C649" s="42" t="s">
        <v>43</v>
      </c>
      <c r="D649" s="42" t="s">
        <v>44</v>
      </c>
      <c r="E649" s="42" t="s">
        <v>45</v>
      </c>
      <c r="F649" s="42" t="s">
        <v>46</v>
      </c>
      <c r="G649" s="52" t="s">
        <v>47</v>
      </c>
      <c r="H649" s="42" t="s">
        <v>48</v>
      </c>
      <c r="I649" s="42" t="s">
        <v>49</v>
      </c>
      <c r="J649" s="42" t="s">
        <v>50</v>
      </c>
      <c r="K649" s="42" t="s">
        <v>51</v>
      </c>
      <c r="L649" s="42" t="s">
        <v>76</v>
      </c>
    </row>
    <row r="650" spans="1:12" x14ac:dyDescent="0.3">
      <c r="A650" s="45">
        <v>0.40746983333346398</v>
      </c>
      <c r="B650" s="45">
        <v>1000</v>
      </c>
      <c r="C650" s="45">
        <v>-6.2044270833333297E-2</v>
      </c>
      <c r="D650" s="45">
        <v>5.1953125000000003E-2</v>
      </c>
      <c r="E650" s="45">
        <v>-1.0186197916666599</v>
      </c>
      <c r="F650" s="45">
        <v>-4.0338926091342399E-5</v>
      </c>
      <c r="G650" s="53">
        <v>3.7418473951779401E-4</v>
      </c>
      <c r="H650" s="45">
        <v>23.2821620792419</v>
      </c>
      <c r="I650" s="45">
        <v>1.48444449619002E-3</v>
      </c>
      <c r="J650" s="45">
        <v>4.3359691466104799E-2</v>
      </c>
      <c r="K650" s="45">
        <v>5.859375E-2</v>
      </c>
      <c r="L650" s="45">
        <f t="shared" ref="L650:L659" si="28">(G650*1000)/J650</f>
        <v>8.6297832587278034</v>
      </c>
    </row>
    <row r="651" spans="1:12" x14ac:dyDescent="0.3">
      <c r="A651" s="45">
        <v>0.62466483333357603</v>
      </c>
      <c r="B651" s="45">
        <v>1050</v>
      </c>
      <c r="C651" s="45">
        <v>-3.7174479166666601E-2</v>
      </c>
      <c r="D651" s="45">
        <v>3.9908854166666598E-2</v>
      </c>
      <c r="E651" s="45">
        <v>-1.00540364583333</v>
      </c>
      <c r="F651" s="45">
        <v>2.34470251179813E-4</v>
      </c>
      <c r="G651" s="53">
        <v>5.0994514365428102E-2</v>
      </c>
      <c r="H651" s="45">
        <v>23.269655984289098</v>
      </c>
      <c r="I651" s="45">
        <v>0.209237255916076</v>
      </c>
      <c r="J651" s="45">
        <v>4.86887958730797</v>
      </c>
      <c r="K651" s="45">
        <v>0.106770833333333</v>
      </c>
      <c r="L651" s="45">
        <f t="shared" si="28"/>
        <v>10.47356243895595</v>
      </c>
    </row>
    <row r="652" spans="1:12" x14ac:dyDescent="0.3">
      <c r="A652" s="45">
        <v>5.0691985000002298</v>
      </c>
      <c r="B652" s="45">
        <v>1100</v>
      </c>
      <c r="C652" s="45">
        <v>-3.9713541666666602E-2</v>
      </c>
      <c r="D652" s="45">
        <v>3.7304687500000003E-2</v>
      </c>
      <c r="E652" s="45">
        <v>-1.00221354166666</v>
      </c>
      <c r="F652" s="45">
        <v>1.30783314269984E-3</v>
      </c>
      <c r="G652" s="53">
        <v>0.12943865512099001</v>
      </c>
      <c r="H652" s="45">
        <v>23.254871382999099</v>
      </c>
      <c r="I652" s="45">
        <v>0.435020237116718</v>
      </c>
      <c r="J652" s="45">
        <v>10.116338834704001</v>
      </c>
      <c r="K652" s="45">
        <v>0.12773437500000001</v>
      </c>
      <c r="L652" s="45">
        <f t="shared" si="28"/>
        <v>12.795009858403711</v>
      </c>
    </row>
    <row r="653" spans="1:12" x14ac:dyDescent="0.3">
      <c r="A653" s="45">
        <v>9.47316583333353</v>
      </c>
      <c r="B653" s="45">
        <v>1150</v>
      </c>
      <c r="C653" s="45">
        <v>-3.7565104166666599E-2</v>
      </c>
      <c r="D653" s="45">
        <v>3.5611979166666599E-2</v>
      </c>
      <c r="E653" s="45">
        <v>-1.00364583333333</v>
      </c>
      <c r="F653" s="45">
        <v>2.2790106581900699E-3</v>
      </c>
      <c r="G653" s="53">
        <v>0.222570870099463</v>
      </c>
      <c r="H653" s="45">
        <v>23.236531508069302</v>
      </c>
      <c r="I653" s="45">
        <v>0.73606023506962204</v>
      </c>
      <c r="J653" s="45">
        <v>17.1034872425472</v>
      </c>
      <c r="K653" s="45">
        <v>8.9518229166666602E-2</v>
      </c>
      <c r="L653" s="45">
        <f t="shared" si="28"/>
        <v>13.0131865474655</v>
      </c>
    </row>
    <row r="654" spans="1:12" x14ac:dyDescent="0.3">
      <c r="A654" s="45">
        <v>13.777564500000199</v>
      </c>
      <c r="B654" s="45">
        <v>1200</v>
      </c>
      <c r="C654" s="45">
        <v>-1.7968749999999999E-2</v>
      </c>
      <c r="D654" s="45">
        <v>1.28255208333333E-2</v>
      </c>
      <c r="E654" s="45">
        <v>-1.0006510416666601</v>
      </c>
      <c r="F654" s="45">
        <v>3.3508654639402501E-3</v>
      </c>
      <c r="G654" s="53">
        <v>0.32094248960646898</v>
      </c>
      <c r="H654" s="45">
        <v>23.214205093247699</v>
      </c>
      <c r="I654" s="45">
        <v>1.0854521852161401</v>
      </c>
      <c r="J654" s="45">
        <v>25.197910326875999</v>
      </c>
      <c r="K654" s="45">
        <v>0.120572916666666</v>
      </c>
      <c r="L654" s="45">
        <f t="shared" si="28"/>
        <v>12.736869265867373</v>
      </c>
    </row>
    <row r="655" spans="1:12" x14ac:dyDescent="0.3">
      <c r="A655" s="45">
        <v>18.032432166666801</v>
      </c>
      <c r="B655" s="45">
        <v>1250</v>
      </c>
      <c r="C655" s="45">
        <v>-3.7760416666666602E-2</v>
      </c>
      <c r="D655" s="45">
        <v>3.6067708333333302E-2</v>
      </c>
      <c r="E655" s="45">
        <v>-1.0016276041666601</v>
      </c>
      <c r="F655" s="45">
        <v>3.8117345020799798E-3</v>
      </c>
      <c r="G655" s="53">
        <v>0.43173022065731398</v>
      </c>
      <c r="H655" s="45">
        <v>23.187278307928</v>
      </c>
      <c r="I655" s="45">
        <v>1.53536051665909</v>
      </c>
      <c r="J655" s="45">
        <v>35.600829986747598</v>
      </c>
      <c r="K655" s="45">
        <v>0.12194010416666599</v>
      </c>
      <c r="L655" s="45">
        <f t="shared" si="28"/>
        <v>12.126970658212898</v>
      </c>
    </row>
    <row r="656" spans="1:12" x14ac:dyDescent="0.3">
      <c r="A656" s="45">
        <v>22.476998500000199</v>
      </c>
      <c r="B656" s="45">
        <v>1300</v>
      </c>
      <c r="C656" s="45">
        <v>-3.9843749999999997E-2</v>
      </c>
      <c r="D656" s="45">
        <v>4.1210937500000003E-2</v>
      </c>
      <c r="E656" s="45">
        <v>-1.0052083333333299</v>
      </c>
      <c r="F656" s="45">
        <v>9.8702726248097398E-3</v>
      </c>
      <c r="G656" s="53">
        <v>0.55851601095437897</v>
      </c>
      <c r="H656" s="45">
        <v>23.152689825760302</v>
      </c>
      <c r="I656" s="45">
        <v>2.0697236955771601</v>
      </c>
      <c r="J656" s="45">
        <v>47.919671288893099</v>
      </c>
      <c r="K656" s="45">
        <v>0.115755208333333</v>
      </c>
      <c r="L656" s="45">
        <f t="shared" si="28"/>
        <v>11.655255470916236</v>
      </c>
    </row>
    <row r="657" spans="1:12" x14ac:dyDescent="0.3">
      <c r="A657" s="45">
        <v>26.688632666666901</v>
      </c>
      <c r="B657" s="45">
        <v>1350</v>
      </c>
      <c r="C657" s="45">
        <v>-3.5221354166666601E-2</v>
      </c>
      <c r="D657" s="45">
        <v>3.5351562500000003E-2</v>
      </c>
      <c r="E657" s="45">
        <v>-1.00123697916666</v>
      </c>
      <c r="F657" s="45">
        <v>8.0387098526284399E-3</v>
      </c>
      <c r="G657" s="53">
        <v>0.70462764925977595</v>
      </c>
      <c r="H657" s="45">
        <v>23.108221548531599</v>
      </c>
      <c r="I657" s="45">
        <v>2.7693985017559299</v>
      </c>
      <c r="J657" s="45">
        <v>63.9958804091019</v>
      </c>
      <c r="K657" s="45">
        <v>0.1228515625</v>
      </c>
      <c r="L657" s="45">
        <f t="shared" si="28"/>
        <v>11.010515751253878</v>
      </c>
    </row>
    <row r="658" spans="1:12" x14ac:dyDescent="0.3">
      <c r="A658" s="45">
        <v>31.105331833333601</v>
      </c>
      <c r="B658" s="45">
        <v>1400</v>
      </c>
      <c r="C658" s="45">
        <v>-3.9192708333333298E-2</v>
      </c>
      <c r="D658" s="45">
        <v>4.0820312499999997E-2</v>
      </c>
      <c r="E658" s="45">
        <v>-1.0041015625</v>
      </c>
      <c r="F658" s="45">
        <v>8.8653060524871603E-3</v>
      </c>
      <c r="G658" s="53">
        <v>0.89574161921428697</v>
      </c>
      <c r="H658" s="45">
        <v>23.046690469633099</v>
      </c>
      <c r="I658" s="45">
        <v>3.7175661943270701</v>
      </c>
      <c r="J658" s="45">
        <v>85.677596932706194</v>
      </c>
      <c r="K658" s="45">
        <v>0.115559895833333</v>
      </c>
      <c r="L658" s="45">
        <f t="shared" si="28"/>
        <v>10.454793916755506</v>
      </c>
    </row>
    <row r="659" spans="1:12" x14ac:dyDescent="0.3">
      <c r="A659" s="45">
        <v>35.4570985000002</v>
      </c>
      <c r="B659" s="45">
        <v>1450</v>
      </c>
      <c r="C659" s="45">
        <v>-4.1927083333333302E-2</v>
      </c>
      <c r="D659" s="45">
        <v>3.8932291666666598E-2</v>
      </c>
      <c r="E659" s="45">
        <v>-1.0035156249999999</v>
      </c>
      <c r="F659" s="45">
        <v>9.6770237276884805E-3</v>
      </c>
      <c r="G659" s="53">
        <v>1.0984376688019299</v>
      </c>
      <c r="H659" s="45">
        <v>22.9719892987174</v>
      </c>
      <c r="I659" s="45">
        <v>4.8479585472304798</v>
      </c>
      <c r="J659" s="45">
        <v>111.367239148943</v>
      </c>
      <c r="K659" s="45">
        <v>0.33118489583333299</v>
      </c>
      <c r="L659" s="45">
        <f t="shared" si="28"/>
        <v>9.8632028341196012</v>
      </c>
    </row>
    <row r="660" spans="1:12" x14ac:dyDescent="0.3">
      <c r="A660" s="47"/>
      <c r="B660" s="47">
        <f>B659+(((B661-B659)*(G660-G659))/(G661-G659))</f>
        <v>1450.3612393757819</v>
      </c>
      <c r="C660" s="47"/>
      <c r="D660" s="47"/>
      <c r="E660" s="47"/>
      <c r="F660" s="47"/>
      <c r="G660" s="47">
        <v>1.1000000000000001</v>
      </c>
      <c r="H660" s="47"/>
      <c r="I660" s="47"/>
      <c r="J660" s="47"/>
      <c r="K660" s="47"/>
      <c r="L660" s="47">
        <f>L654+(((L661-L654)*(G660-G654))/(G661-G654))</f>
        <v>10.049689859608529</v>
      </c>
    </row>
    <row r="661" spans="1:12" x14ac:dyDescent="0.3">
      <c r="A661" s="47"/>
      <c r="B661" s="47">
        <f>B659+(((B663-B659)*(G661-G659))/(G663-G659))</f>
        <v>1473.4830573506169</v>
      </c>
      <c r="C661" s="47"/>
      <c r="D661" s="47"/>
      <c r="E661" s="47"/>
      <c r="F661" s="47"/>
      <c r="G661" s="47">
        <v>1.2</v>
      </c>
      <c r="H661" s="47"/>
      <c r="I661" s="47"/>
      <c r="J661" s="47"/>
      <c r="K661" s="47"/>
      <c r="L661" s="47">
        <f>L655+(((L663-L655)*(G661-G655))/(G663-G655))</f>
        <v>9.704762897168818</v>
      </c>
    </row>
    <row r="662" spans="1:12" x14ac:dyDescent="0.3">
      <c r="A662" s="47"/>
      <c r="B662" s="47">
        <f>B659+(((B663-B659)*(G662-G659))/(G663-G659))</f>
        <v>1496.6048753254522</v>
      </c>
      <c r="C662" s="47"/>
      <c r="D662" s="47"/>
      <c r="E662" s="47"/>
      <c r="F662" s="47"/>
      <c r="G662" s="47">
        <v>1.3</v>
      </c>
      <c r="H662" s="47"/>
      <c r="I662" s="47"/>
      <c r="J662" s="47"/>
      <c r="K662" s="47"/>
      <c r="L662" s="47">
        <f>L656+(((L664-L656)*(G662-G656))/(G664-G656))</f>
        <v>9.4523148122681864</v>
      </c>
    </row>
    <row r="663" spans="1:12" x14ac:dyDescent="0.3">
      <c r="A663" s="45">
        <v>39.936597833333501</v>
      </c>
      <c r="B663" s="45">
        <v>1500</v>
      </c>
      <c r="C663" s="45">
        <v>-4.66145833333333E-2</v>
      </c>
      <c r="D663" s="45">
        <v>3.8541666666666599E-2</v>
      </c>
      <c r="E663" s="45">
        <v>-0.99986979166666601</v>
      </c>
      <c r="F663" s="45">
        <v>9.3007364205298006E-3</v>
      </c>
      <c r="G663" s="53">
        <v>1.3146836406992</v>
      </c>
      <c r="H663" s="45">
        <v>22.8867631273596</v>
      </c>
      <c r="I663" s="45">
        <v>6.1481127822337802</v>
      </c>
      <c r="J663" s="45">
        <v>140.710401979919</v>
      </c>
      <c r="K663" s="45">
        <v>0.25559895833333302</v>
      </c>
      <c r="L663" s="45">
        <f t="shared" ref="L663:L673" si="29">(G663*1000)/J663</f>
        <v>9.343187299591543</v>
      </c>
    </row>
    <row r="664" spans="1:12" x14ac:dyDescent="0.3">
      <c r="A664" s="45">
        <v>44.144632333333497</v>
      </c>
      <c r="B664" s="45">
        <v>1550</v>
      </c>
      <c r="C664" s="45">
        <v>-4.4205729166666603E-2</v>
      </c>
      <c r="D664" s="45">
        <v>3.4440104166666603E-2</v>
      </c>
      <c r="E664" s="45">
        <v>-1.0003906250000001</v>
      </c>
      <c r="F664" s="45">
        <v>7.2718823839097299E-3</v>
      </c>
      <c r="G664" s="53">
        <v>1.5052865793135199</v>
      </c>
      <c r="H664" s="45">
        <v>22.800495568842202</v>
      </c>
      <c r="I664" s="45">
        <v>7.4662791002257496</v>
      </c>
      <c r="J664" s="45">
        <v>170.23486406023599</v>
      </c>
      <c r="K664" s="45">
        <v>0.437565104166666</v>
      </c>
      <c r="L664" s="45">
        <f t="shared" si="29"/>
        <v>8.8424106755293597</v>
      </c>
    </row>
    <row r="665" spans="1:12" x14ac:dyDescent="0.3">
      <c r="A665" s="45">
        <v>48.591131833333499</v>
      </c>
      <c r="B665" s="45">
        <v>1600</v>
      </c>
      <c r="C665" s="45">
        <v>-4.4270833333333301E-2</v>
      </c>
      <c r="D665" s="45">
        <v>4.0234375000000003E-2</v>
      </c>
      <c r="E665" s="45">
        <v>-1.00026041666666</v>
      </c>
      <c r="F665" s="45">
        <v>9.6329601614056192E-3</v>
      </c>
      <c r="G665" s="53">
        <v>1.73957667096058</v>
      </c>
      <c r="H665" s="45">
        <v>22.694050644095402</v>
      </c>
      <c r="I665" s="45">
        <v>9.0872381509952298</v>
      </c>
      <c r="J665" s="45">
        <v>206.226187329976</v>
      </c>
      <c r="K665" s="45">
        <v>1.0355468750000001</v>
      </c>
      <c r="L665" s="45">
        <f t="shared" si="29"/>
        <v>8.435285030882806</v>
      </c>
    </row>
    <row r="666" spans="1:12" x14ac:dyDescent="0.3">
      <c r="A666" s="45">
        <v>53.0335988333335</v>
      </c>
      <c r="B666" s="45">
        <v>1650</v>
      </c>
      <c r="C666" s="45">
        <v>-4.2317708333333301E-2</v>
      </c>
      <c r="D666" s="45">
        <v>4.0820312499999997E-2</v>
      </c>
      <c r="E666" s="45">
        <v>-1.0010416666666599</v>
      </c>
      <c r="F666" s="45">
        <v>1.1505393452601299E-2</v>
      </c>
      <c r="G666" s="53">
        <v>1.96475975237641</v>
      </c>
      <c r="H666" s="45">
        <v>22.576849295122699</v>
      </c>
      <c r="I666" s="45">
        <v>10.8054438205019</v>
      </c>
      <c r="J666" s="45">
        <v>243.952865840112</v>
      </c>
      <c r="K666" s="45">
        <v>0.61822916666666605</v>
      </c>
      <c r="L666" s="45">
        <f t="shared" si="29"/>
        <v>8.0538498517337516</v>
      </c>
    </row>
    <row r="667" spans="1:12" x14ac:dyDescent="0.3">
      <c r="A667" s="45">
        <v>57.3300981666669</v>
      </c>
      <c r="B667" s="45">
        <v>1700</v>
      </c>
      <c r="C667" s="45">
        <v>-3.61328125E-2</v>
      </c>
      <c r="D667" s="45">
        <v>3.6197916666666601E-2</v>
      </c>
      <c r="E667" s="45">
        <v>-1.0026041666666601</v>
      </c>
      <c r="F667" s="45">
        <v>8.9735942965907308E-3</v>
      </c>
      <c r="G667" s="53">
        <v>2.1410054268793499</v>
      </c>
      <c r="H667" s="45">
        <v>22.4657249471657</v>
      </c>
      <c r="I667" s="45">
        <v>12.4032397715022</v>
      </c>
      <c r="J667" s="45">
        <v>278.647806790613</v>
      </c>
      <c r="K667" s="45">
        <v>0.501953125</v>
      </c>
      <c r="L667" s="45">
        <f t="shared" si="29"/>
        <v>7.6835538436094222</v>
      </c>
    </row>
    <row r="668" spans="1:12" x14ac:dyDescent="0.3">
      <c r="A668" s="45">
        <v>61.702165166666802</v>
      </c>
      <c r="B668" s="45">
        <v>1750</v>
      </c>
      <c r="C668" s="45">
        <v>-3.88020833333333E-2</v>
      </c>
      <c r="D668" s="45">
        <v>4.7460937500000001E-2</v>
      </c>
      <c r="E668" s="45">
        <v>-1.0035156249999999</v>
      </c>
      <c r="F668" s="45">
        <v>8.7510100080059605E-3</v>
      </c>
      <c r="G668" s="53">
        <v>2.3646625592267498</v>
      </c>
      <c r="H668" s="45">
        <v>22.338262055061001</v>
      </c>
      <c r="I668" s="45">
        <v>14.2984822602167</v>
      </c>
      <c r="J668" s="45">
        <v>319.40324615714798</v>
      </c>
      <c r="K668" s="45">
        <v>0.48990885416666602</v>
      </c>
      <c r="L668" s="45">
        <f t="shared" si="29"/>
        <v>7.4033767273089142</v>
      </c>
    </row>
    <row r="669" spans="1:12" x14ac:dyDescent="0.3">
      <c r="A669" s="45">
        <v>66.103866333333499</v>
      </c>
      <c r="B669" s="45">
        <v>1800</v>
      </c>
      <c r="C669" s="45">
        <v>-5.3059895833333301E-2</v>
      </c>
      <c r="D669" s="45">
        <v>5.3190104166666599E-2</v>
      </c>
      <c r="E669" s="45">
        <v>-1.0020182291666599</v>
      </c>
      <c r="F669" s="45">
        <v>1.47531837502517E-3</v>
      </c>
      <c r="G669" s="53">
        <v>2.5846672487146298</v>
      </c>
      <c r="H669" s="45">
        <v>22.201794629484901</v>
      </c>
      <c r="I669" s="45">
        <v>16.273457209099099</v>
      </c>
      <c r="J669" s="45">
        <v>361.29995812927899</v>
      </c>
      <c r="K669" s="45">
        <v>0.68535156249999996</v>
      </c>
      <c r="L669" s="45">
        <f t="shared" si="29"/>
        <v>7.1537989157192037</v>
      </c>
    </row>
    <row r="670" spans="1:12" x14ac:dyDescent="0.3">
      <c r="A670" s="45">
        <v>70.5381651666669</v>
      </c>
      <c r="B670" s="45">
        <v>1850</v>
      </c>
      <c r="C670" s="45">
        <v>-4.5377604166666599E-2</v>
      </c>
      <c r="D670" s="45">
        <v>4.5312499999999999E-2</v>
      </c>
      <c r="E670" s="45">
        <v>-1.0003255208333299</v>
      </c>
      <c r="F670" s="45">
        <v>-2.2093216398670599E-2</v>
      </c>
      <c r="G670" s="53">
        <v>2.8391835824892002</v>
      </c>
      <c r="H670" s="45">
        <v>22.042160175981799</v>
      </c>
      <c r="I670" s="45">
        <v>18.657654822972699</v>
      </c>
      <c r="J670" s="45">
        <v>411.254956974506</v>
      </c>
      <c r="K670" s="45">
        <v>0.58294270833333295</v>
      </c>
      <c r="L670" s="45">
        <f t="shared" si="29"/>
        <v>6.9037066528664432</v>
      </c>
    </row>
    <row r="671" spans="1:12" x14ac:dyDescent="0.3">
      <c r="A671" s="45">
        <v>74.601097666666902</v>
      </c>
      <c r="B671" s="45">
        <v>1900</v>
      </c>
      <c r="C671" s="45">
        <v>-5.6901041666666603E-2</v>
      </c>
      <c r="D671" s="45">
        <v>8.3203125000000003E-2</v>
      </c>
      <c r="E671" s="45">
        <v>-1.00904947916666</v>
      </c>
      <c r="F671" s="45">
        <v>-2.3032424480035899E-2</v>
      </c>
      <c r="G671" s="53">
        <v>3.0166933258467199</v>
      </c>
      <c r="H671" s="45">
        <v>21.8899576051361</v>
      </c>
      <c r="I671" s="45">
        <v>20.836697931689798</v>
      </c>
      <c r="J671" s="45">
        <v>456.114375327772</v>
      </c>
      <c r="K671" s="45">
        <v>0.82363281249999998</v>
      </c>
      <c r="L671" s="45">
        <f t="shared" si="29"/>
        <v>6.6138966211684727</v>
      </c>
    </row>
    <row r="672" spans="1:12" x14ac:dyDescent="0.3">
      <c r="A672" s="45">
        <v>78.808831666667004</v>
      </c>
      <c r="B672" s="45">
        <v>1950</v>
      </c>
      <c r="C672" s="45">
        <v>-4.4270833333333297E-3</v>
      </c>
      <c r="D672" s="45">
        <v>8.2291666666666596E-2</v>
      </c>
      <c r="E672" s="45">
        <v>-0.99791666666666601</v>
      </c>
      <c r="F672" s="45">
        <v>-2.7151366516506702E-2</v>
      </c>
      <c r="G672" s="53">
        <v>3.23683204667085</v>
      </c>
      <c r="H672" s="45">
        <v>21.705385839416</v>
      </c>
      <c r="I672" s="45">
        <v>23.597528664415702</v>
      </c>
      <c r="J672" s="45">
        <v>512.19344305674895</v>
      </c>
      <c r="K672" s="45">
        <v>1.2344401041666599</v>
      </c>
      <c r="L672" s="45">
        <f t="shared" si="29"/>
        <v>6.3195499484600433</v>
      </c>
    </row>
    <row r="673" spans="1:12" x14ac:dyDescent="0.3">
      <c r="A673" s="45">
        <v>83.172365500000097</v>
      </c>
      <c r="B673" s="45">
        <v>2000</v>
      </c>
      <c r="C673" s="45">
        <v>-3.8281250000000003E-2</v>
      </c>
      <c r="D673" s="45">
        <v>4.9934895833333298E-2</v>
      </c>
      <c r="E673" s="45">
        <v>-0.99954427083333297</v>
      </c>
      <c r="F673" s="45">
        <v>-3.4399752804338699E-2</v>
      </c>
      <c r="G673" s="53">
        <v>3.4423765639261101</v>
      </c>
      <c r="H673" s="45">
        <v>21.560389771138599</v>
      </c>
      <c r="I673" s="45">
        <v>25.454113624249999</v>
      </c>
      <c r="J673" s="45">
        <v>548.80071458274597</v>
      </c>
      <c r="K673" s="45">
        <v>0.87740885416666603</v>
      </c>
      <c r="L673" s="45">
        <f t="shared" si="29"/>
        <v>6.2725438806021856</v>
      </c>
    </row>
    <row r="675" spans="1:12" ht="18" x14ac:dyDescent="0.3">
      <c r="A675" s="38" t="s">
        <v>83</v>
      </c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</row>
    <row r="676" spans="1:12" ht="18" x14ac:dyDescent="0.3">
      <c r="A676" s="38" t="s">
        <v>31</v>
      </c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</row>
    <row r="677" spans="1:12" ht="18" x14ac:dyDescent="0.3">
      <c r="A677" s="38" t="s">
        <v>87</v>
      </c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</row>
    <row r="678" spans="1:12" ht="18" x14ac:dyDescent="0.3">
      <c r="A678" s="38" t="s">
        <v>39</v>
      </c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</row>
    <row r="679" spans="1:12" ht="43.2" x14ac:dyDescent="0.3">
      <c r="A679" s="42" t="s">
        <v>41</v>
      </c>
      <c r="B679" s="42" t="s">
        <v>42</v>
      </c>
      <c r="C679" s="42" t="s">
        <v>43</v>
      </c>
      <c r="D679" s="42" t="s">
        <v>44</v>
      </c>
      <c r="E679" s="42" t="s">
        <v>45</v>
      </c>
      <c r="F679" s="42" t="s">
        <v>46</v>
      </c>
      <c r="G679" s="52" t="s">
        <v>47</v>
      </c>
      <c r="H679" s="42" t="s">
        <v>48</v>
      </c>
      <c r="I679" s="42" t="s">
        <v>49</v>
      </c>
      <c r="J679" s="42" t="s">
        <v>50</v>
      </c>
      <c r="K679" s="42" t="s">
        <v>51</v>
      </c>
      <c r="L679" s="42" t="s">
        <v>76</v>
      </c>
    </row>
    <row r="680" spans="1:12" x14ac:dyDescent="0.3">
      <c r="A680" s="45">
        <v>0.44250366666673902</v>
      </c>
      <c r="B680" s="45">
        <v>1000</v>
      </c>
      <c r="C680" s="45">
        <v>-6.25E-2</v>
      </c>
      <c r="D680" s="45">
        <v>5.2669270833333302E-2</v>
      </c>
      <c r="E680" s="45">
        <v>-1.0185546875</v>
      </c>
      <c r="F680" s="45">
        <v>2.77239439510817E-5</v>
      </c>
      <c r="G680" s="53">
        <v>5.8271052347808397E-4</v>
      </c>
      <c r="H680" s="45">
        <v>23.053735044242899</v>
      </c>
      <c r="I680" s="45">
        <v>7.5701663711697095E-4</v>
      </c>
      <c r="J680" s="45">
        <v>2.8986738262223099E-2</v>
      </c>
      <c r="K680" s="45">
        <v>5.859375E-2</v>
      </c>
      <c r="L680" s="45">
        <f t="shared" ref="L680:L688" si="30">(G680*1000)/J680</f>
        <v>20.10265929911473</v>
      </c>
    </row>
    <row r="681" spans="1:12" x14ac:dyDescent="0.3">
      <c r="A681" s="45">
        <v>0.46556516666694803</v>
      </c>
      <c r="B681" s="45">
        <v>1050</v>
      </c>
      <c r="C681" s="45">
        <v>-4.17317708333333E-2</v>
      </c>
      <c r="D681" s="45">
        <v>3.7955729166666598E-2</v>
      </c>
      <c r="E681" s="45">
        <v>-1.00338541666666</v>
      </c>
      <c r="F681" s="45">
        <v>-9.6557266007966296E-4</v>
      </c>
      <c r="G681" s="53">
        <v>5.2766950753013499E-2</v>
      </c>
      <c r="H681" s="45">
        <v>23.0447609376149</v>
      </c>
      <c r="I681" s="45">
        <v>0.208036707239275</v>
      </c>
      <c r="J681" s="45">
        <v>4.7941563167346297</v>
      </c>
      <c r="K681" s="45">
        <v>0.124544270833333</v>
      </c>
      <c r="L681" s="45">
        <f t="shared" si="30"/>
        <v>11.006514445268202</v>
      </c>
    </row>
    <row r="682" spans="1:12" x14ac:dyDescent="0.3">
      <c r="A682" s="45">
        <v>4.5763320000002699</v>
      </c>
      <c r="B682" s="45">
        <v>1100</v>
      </c>
      <c r="C682" s="45">
        <v>-3.8020833333333302E-2</v>
      </c>
      <c r="D682" s="45">
        <v>3.8671875000000001E-2</v>
      </c>
      <c r="E682" s="45">
        <v>-1.00514322916666</v>
      </c>
      <c r="F682" s="45">
        <v>1.3553600040806799E-3</v>
      </c>
      <c r="G682" s="53">
        <v>0.13570967057953801</v>
      </c>
      <c r="H682" s="45">
        <v>23.033608056145201</v>
      </c>
      <c r="I682" s="45">
        <v>0.435776586868449</v>
      </c>
      <c r="J682" s="45">
        <v>10.037506573149299</v>
      </c>
      <c r="K682" s="45">
        <v>8.9062500000000003E-2</v>
      </c>
      <c r="L682" s="45">
        <f t="shared" si="30"/>
        <v>13.52025720636302</v>
      </c>
    </row>
    <row r="683" spans="1:12" x14ac:dyDescent="0.3">
      <c r="A683" s="45">
        <v>8.8055976666669302</v>
      </c>
      <c r="B683" s="45">
        <v>1150</v>
      </c>
      <c r="C683" s="45">
        <v>-3.8671875000000001E-2</v>
      </c>
      <c r="D683" s="45">
        <v>3.7760416666666602E-2</v>
      </c>
      <c r="E683" s="45">
        <v>-1.00026041666666</v>
      </c>
      <c r="F683" s="45">
        <v>1.9756384483884401E-3</v>
      </c>
      <c r="G683" s="53">
        <v>0.23219785551585201</v>
      </c>
      <c r="H683" s="45">
        <v>23.015298379623299</v>
      </c>
      <c r="I683" s="45">
        <v>0.74246245365143704</v>
      </c>
      <c r="J683" s="45">
        <v>17.0879946719784</v>
      </c>
      <c r="K683" s="45">
        <v>9.8958333333333301E-2</v>
      </c>
      <c r="L683" s="45">
        <f t="shared" si="30"/>
        <v>13.588361886407869</v>
      </c>
    </row>
    <row r="684" spans="1:12" x14ac:dyDescent="0.3">
      <c r="A684" s="45">
        <v>13.0864650000004</v>
      </c>
      <c r="B684" s="45">
        <v>1200</v>
      </c>
      <c r="C684" s="45">
        <v>-3.7434895833333301E-2</v>
      </c>
      <c r="D684" s="45">
        <v>3.7955729166666598E-2</v>
      </c>
      <c r="E684" s="45">
        <v>-1.0044921874999999</v>
      </c>
      <c r="F684" s="45">
        <v>2.9855368931337401E-3</v>
      </c>
      <c r="G684" s="53">
        <v>0.33487864366787301</v>
      </c>
      <c r="H684" s="45">
        <v>22.994588104092099</v>
      </c>
      <c r="I684" s="45">
        <v>1.1053809020429699</v>
      </c>
      <c r="J684" s="45">
        <v>25.417778216793501</v>
      </c>
      <c r="K684" s="45">
        <v>9.4531249999999997E-2</v>
      </c>
      <c r="L684" s="45">
        <f t="shared" si="30"/>
        <v>13.17497701064285</v>
      </c>
    </row>
    <row r="685" spans="1:12" x14ac:dyDescent="0.3">
      <c r="A685" s="45">
        <v>17.315497500000301</v>
      </c>
      <c r="B685" s="45">
        <v>1250</v>
      </c>
      <c r="C685" s="45">
        <v>-4.0169270833333298E-2</v>
      </c>
      <c r="D685" s="45">
        <v>4.07552083333333E-2</v>
      </c>
      <c r="E685" s="45">
        <v>-1.0025390624999999</v>
      </c>
      <c r="F685" s="45">
        <v>4.1415135414926297E-3</v>
      </c>
      <c r="G685" s="53">
        <v>0.45871688000781202</v>
      </c>
      <c r="H685" s="45">
        <v>22.967071530479</v>
      </c>
      <c r="I685" s="45">
        <v>1.6057718326650501</v>
      </c>
      <c r="J685" s="45">
        <v>36.879878314885801</v>
      </c>
      <c r="K685" s="45">
        <v>0.12148437500000001</v>
      </c>
      <c r="L685" s="45">
        <f t="shared" si="30"/>
        <v>12.438134315173714</v>
      </c>
    </row>
    <row r="686" spans="1:12" x14ac:dyDescent="0.3">
      <c r="A686" s="45">
        <v>21.6232985000002</v>
      </c>
      <c r="B686" s="45">
        <v>1300</v>
      </c>
      <c r="C686" s="45">
        <v>-3.8020833333333302E-2</v>
      </c>
      <c r="D686" s="45">
        <v>3.8476562499999999E-2</v>
      </c>
      <c r="E686" s="45">
        <v>-1.0048177083333301</v>
      </c>
      <c r="F686" s="45">
        <v>5.18974085809703E-3</v>
      </c>
      <c r="G686" s="53">
        <v>0.61459890081669899</v>
      </c>
      <c r="H686" s="45">
        <v>22.9295999730126</v>
      </c>
      <c r="I686" s="45">
        <v>2.2759451342752302</v>
      </c>
      <c r="J686" s="45">
        <v>52.186501821161102</v>
      </c>
      <c r="K686" s="45">
        <v>0.12682291666666601</v>
      </c>
      <c r="L686" s="45">
        <f t="shared" si="30"/>
        <v>11.776970660399494</v>
      </c>
    </row>
    <row r="687" spans="1:12" x14ac:dyDescent="0.3">
      <c r="A687" s="45">
        <v>25.945031000000299</v>
      </c>
      <c r="B687" s="45">
        <v>1350</v>
      </c>
      <c r="C687" s="45">
        <v>-3.8020833333333302E-2</v>
      </c>
      <c r="D687" s="45">
        <v>3.8476562499999999E-2</v>
      </c>
      <c r="E687" s="45">
        <v>-1.0050130208333301</v>
      </c>
      <c r="F687" s="45">
        <v>6.2503400557465099E-3</v>
      </c>
      <c r="G687" s="53">
        <v>0.76896260635769198</v>
      </c>
      <c r="H687" s="45">
        <v>22.882782268213202</v>
      </c>
      <c r="I687" s="45">
        <v>3.0363451217046902</v>
      </c>
      <c r="J687" s="45">
        <v>69.480015790950802</v>
      </c>
      <c r="K687" s="45">
        <v>8.1510416666666599E-2</v>
      </c>
      <c r="L687" s="45">
        <f t="shared" si="30"/>
        <v>11.067392509974688</v>
      </c>
    </row>
    <row r="688" spans="1:12" x14ac:dyDescent="0.3">
      <c r="A688" s="45">
        <v>30.140932000000198</v>
      </c>
      <c r="B688" s="45">
        <v>1400</v>
      </c>
      <c r="C688" s="45">
        <v>-3.9192708333333298E-2</v>
      </c>
      <c r="D688" s="45">
        <v>4.0104166666666601E-2</v>
      </c>
      <c r="E688" s="45">
        <v>-1.0020182291666599</v>
      </c>
      <c r="F688" s="45">
        <v>8.4484821335201795E-3</v>
      </c>
      <c r="G688" s="53">
        <v>0.99092804259303502</v>
      </c>
      <c r="H688" s="45">
        <v>22.819480519601999</v>
      </c>
      <c r="I688" s="45">
        <v>4.1612911473580603</v>
      </c>
      <c r="J688" s="45">
        <v>94.9584943106412</v>
      </c>
      <c r="K688" s="45">
        <v>0.10292968750000001</v>
      </c>
      <c r="L688" s="45">
        <f t="shared" si="30"/>
        <v>10.435380739624787</v>
      </c>
    </row>
    <row r="689" spans="1:12" x14ac:dyDescent="0.3">
      <c r="A689" s="47"/>
      <c r="B689" s="47">
        <f>B688+(((B691-B688)*(G689-G688))/(G691-G688))</f>
        <v>1423.1289656111594</v>
      </c>
      <c r="C689" s="47"/>
      <c r="D689" s="47"/>
      <c r="E689" s="47"/>
      <c r="F689" s="47"/>
      <c r="G689" s="47">
        <v>1.1000000000000001</v>
      </c>
      <c r="H689" s="47"/>
      <c r="I689" s="47"/>
      <c r="J689" s="47"/>
      <c r="K689" s="47"/>
      <c r="L689" s="47">
        <f>L687+(((L691-L687)*(G689-G687))/(G691-G687))</f>
        <v>10.176732800672585</v>
      </c>
    </row>
    <row r="690" spans="1:12" x14ac:dyDescent="0.3">
      <c r="A690" s="47"/>
      <c r="B690" s="47">
        <f>B688+(((B691-B688)*(G690-G688))/(G691-G688))</f>
        <v>1444.334201274861</v>
      </c>
      <c r="C690" s="47"/>
      <c r="D690" s="47"/>
      <c r="E690" s="47"/>
      <c r="F690" s="47"/>
      <c r="G690" s="47">
        <v>1.2</v>
      </c>
      <c r="H690" s="47"/>
      <c r="I690" s="47">
        <f>I688+(((I691-I688)*(G690-G688))/(G691-G688))</f>
        <v>5.3342363793122196</v>
      </c>
      <c r="J690" s="47"/>
      <c r="K690" s="47"/>
      <c r="L690" s="47">
        <f>L688+(((L691-L688)*(G690-G688))/(G691-G688))</f>
        <v>9.9037370307124259</v>
      </c>
    </row>
    <row r="691" spans="1:12" x14ac:dyDescent="0.3">
      <c r="A691" s="45">
        <v>34.273098500000202</v>
      </c>
      <c r="B691" s="45">
        <v>1450</v>
      </c>
      <c r="C691" s="45">
        <v>-4.0885416666666598E-2</v>
      </c>
      <c r="D691" s="45">
        <v>3.9453124999999999E-2</v>
      </c>
      <c r="E691" s="45">
        <v>-1.0025390624999999</v>
      </c>
      <c r="F691" s="45">
        <v>9.5638914189777203E-3</v>
      </c>
      <c r="G691" s="53">
        <v>1.2267188670524301</v>
      </c>
      <c r="H691" s="45">
        <v>22.741936471546701</v>
      </c>
      <c r="I691" s="45">
        <v>5.4841358115510497</v>
      </c>
      <c r="J691" s="45">
        <v>124.719857732834</v>
      </c>
      <c r="K691" s="45">
        <v>0.33424479166666599</v>
      </c>
      <c r="L691" s="45">
        <f>(G691*1000)/J691</f>
        <v>9.8357943101588514</v>
      </c>
    </row>
    <row r="692" spans="1:12" x14ac:dyDescent="0.3">
      <c r="A692" s="47"/>
      <c r="B692" s="47">
        <f>B691+(((B693-B691)*(G692-G691))/(G693-G691))</f>
        <v>1465.1103145899692</v>
      </c>
      <c r="C692" s="47"/>
      <c r="D692" s="47"/>
      <c r="E692" s="47"/>
      <c r="F692" s="47"/>
      <c r="G692" s="47">
        <v>1.3</v>
      </c>
      <c r="H692" s="47"/>
      <c r="I692" s="47"/>
      <c r="J692" s="47">
        <f>J691+(((J693-J691)*(G692-G691))/(G693-G691))</f>
        <v>135.06550840775319</v>
      </c>
      <c r="K692" s="47"/>
      <c r="L692" s="47">
        <f>L691+(((L693-L691)*(G692-G690))/(G694-G690))</f>
        <v>9.7182056034648685</v>
      </c>
    </row>
    <row r="693" spans="1:12" x14ac:dyDescent="0.3">
      <c r="A693" s="45">
        <v>38.579765333333697</v>
      </c>
      <c r="B693" s="45">
        <v>1500</v>
      </c>
      <c r="C693" s="45">
        <v>-4.2057291666666601E-2</v>
      </c>
      <c r="D693" s="45">
        <v>4.1601562500000001E-2</v>
      </c>
      <c r="E693" s="45">
        <v>-1.0052083333333299</v>
      </c>
      <c r="F693" s="45">
        <v>9.9778548302589202E-3</v>
      </c>
      <c r="G693" s="53">
        <v>1.46920598573961</v>
      </c>
      <c r="H693" s="45">
        <v>22.6453259820779</v>
      </c>
      <c r="I693" s="45">
        <v>7.01926921798142</v>
      </c>
      <c r="J693" s="45">
        <v>158.953594606145</v>
      </c>
      <c r="K693" s="45">
        <v>0.236393229166666</v>
      </c>
      <c r="L693" s="45">
        <f t="shared" ref="L693:L702" si="31">(G693*1000)/J693</f>
        <v>9.2429868565099547</v>
      </c>
    </row>
    <row r="694" spans="1:12" x14ac:dyDescent="0.3">
      <c r="A694" s="45">
        <v>42.856332833333497</v>
      </c>
      <c r="B694" s="45">
        <v>1550</v>
      </c>
      <c r="C694" s="45">
        <v>-3.9908854166666598E-2</v>
      </c>
      <c r="D694" s="45">
        <v>4.3554687500000001E-2</v>
      </c>
      <c r="E694" s="45">
        <v>-1.0013671875000001</v>
      </c>
      <c r="F694" s="45">
        <v>1.3235277246134E-2</v>
      </c>
      <c r="G694" s="53">
        <v>1.7041363837699499</v>
      </c>
      <c r="H694" s="45">
        <v>22.542660630651401</v>
      </c>
      <c r="I694" s="45">
        <v>8.6231279737009299</v>
      </c>
      <c r="J694" s="45">
        <v>194.38824361926001</v>
      </c>
      <c r="K694" s="45">
        <v>0.43958333333333299</v>
      </c>
      <c r="L694" s="45">
        <f t="shared" si="31"/>
        <v>8.7666638272002153</v>
      </c>
    </row>
    <row r="695" spans="1:12" x14ac:dyDescent="0.3">
      <c r="A695" s="45">
        <v>47.085364833333699</v>
      </c>
      <c r="B695" s="45">
        <v>1600</v>
      </c>
      <c r="C695" s="45">
        <v>-3.8346354166666603E-2</v>
      </c>
      <c r="D695" s="45">
        <v>3.7890624999999997E-2</v>
      </c>
      <c r="E695" s="45">
        <v>-1.001171875</v>
      </c>
      <c r="F695" s="45">
        <v>1.2582637384230801E-2</v>
      </c>
      <c r="G695" s="53">
        <v>1.9550825160391201</v>
      </c>
      <c r="H695" s="45">
        <v>22.4283917605498</v>
      </c>
      <c r="I695" s="45">
        <v>10.460935553832099</v>
      </c>
      <c r="J695" s="45">
        <v>234.621955043459</v>
      </c>
      <c r="K695" s="45">
        <v>0.33639322916666597</v>
      </c>
      <c r="L695" s="45">
        <f t="shared" si="31"/>
        <v>8.332905229082165</v>
      </c>
    </row>
    <row r="696" spans="1:12" x14ac:dyDescent="0.3">
      <c r="A696" s="45">
        <v>51.413331833333601</v>
      </c>
      <c r="B696" s="45">
        <v>1650</v>
      </c>
      <c r="C696" s="45">
        <v>-4.7200520833333301E-2</v>
      </c>
      <c r="D696" s="45">
        <v>4.3554687500000001E-2</v>
      </c>
      <c r="E696" s="45">
        <v>-1.00123697916666</v>
      </c>
      <c r="F696" s="45">
        <v>1.1484603698065299E-2</v>
      </c>
      <c r="G696" s="53">
        <v>2.1911611467957099</v>
      </c>
      <c r="H696" s="45">
        <v>22.302850686018299</v>
      </c>
      <c r="I696" s="45">
        <v>12.4019946393051</v>
      </c>
      <c r="J696" s="45">
        <v>276.59984959818598</v>
      </c>
      <c r="K696" s="45">
        <v>0.48001302083333303</v>
      </c>
      <c r="L696" s="45">
        <f t="shared" si="31"/>
        <v>7.9217727340733894</v>
      </c>
    </row>
    <row r="697" spans="1:12" x14ac:dyDescent="0.3">
      <c r="A697" s="45">
        <v>55.685265166666902</v>
      </c>
      <c r="B697" s="45">
        <v>1700</v>
      </c>
      <c r="C697" s="45">
        <v>-4.2447916666666599E-2</v>
      </c>
      <c r="D697" s="45">
        <v>4.1406249999999999E-2</v>
      </c>
      <c r="E697" s="45">
        <v>-1.001953125</v>
      </c>
      <c r="F697" s="45">
        <v>7.3923520754267296E-3</v>
      </c>
      <c r="G697" s="53">
        <v>2.3960649320453</v>
      </c>
      <c r="H697" s="45">
        <v>22.1742374158394</v>
      </c>
      <c r="I697" s="45">
        <v>14.2690616724104</v>
      </c>
      <c r="J697" s="45">
        <v>316.405627134486</v>
      </c>
      <c r="K697" s="45">
        <v>0.30546875000000001</v>
      </c>
      <c r="L697" s="45">
        <f t="shared" si="31"/>
        <v>7.5727633346636694</v>
      </c>
    </row>
    <row r="698" spans="1:12" x14ac:dyDescent="0.3">
      <c r="A698" s="45">
        <v>59.876998333333802</v>
      </c>
      <c r="B698" s="45">
        <v>1750</v>
      </c>
      <c r="C698" s="45">
        <v>-4.4921875E-2</v>
      </c>
      <c r="D698" s="45">
        <v>4.9283854166666599E-2</v>
      </c>
      <c r="E698" s="45">
        <v>-1.0041015625</v>
      </c>
      <c r="F698" s="45">
        <v>2.18782292800463E-5</v>
      </c>
      <c r="G698" s="53">
        <v>2.6322769111882902</v>
      </c>
      <c r="H698" s="45">
        <v>22.0324117155088</v>
      </c>
      <c r="I698" s="45">
        <v>16.468534503765699</v>
      </c>
      <c r="J698" s="45">
        <v>362.84149961570103</v>
      </c>
      <c r="K698" s="45">
        <v>0.246549479166666</v>
      </c>
      <c r="L698" s="45">
        <f t="shared" si="31"/>
        <v>7.2546192041875948</v>
      </c>
    </row>
    <row r="699" spans="1:12" x14ac:dyDescent="0.3">
      <c r="A699" s="45">
        <v>64.390931666667001</v>
      </c>
      <c r="B699" s="45">
        <v>1800</v>
      </c>
      <c r="C699" s="45">
        <v>-4.3619791666666602E-2</v>
      </c>
      <c r="D699" s="45">
        <v>4.7526041666666602E-2</v>
      </c>
      <c r="E699" s="45">
        <v>-1.0003255208333299</v>
      </c>
      <c r="F699" s="45">
        <v>-2.2279453714885301E-2</v>
      </c>
      <c r="G699" s="53">
        <v>2.8461162351831599</v>
      </c>
      <c r="H699" s="45">
        <v>21.882754808755902</v>
      </c>
      <c r="I699" s="45">
        <v>18.583042810262199</v>
      </c>
      <c r="J699" s="45">
        <v>406.64825085941601</v>
      </c>
      <c r="K699" s="45">
        <v>0.24726562499999999</v>
      </c>
      <c r="L699" s="45">
        <f t="shared" si="31"/>
        <v>6.9989634264210867</v>
      </c>
    </row>
    <row r="700" spans="1:12" x14ac:dyDescent="0.3">
      <c r="A700" s="45">
        <v>68.700865500000404</v>
      </c>
      <c r="B700" s="45">
        <v>1850</v>
      </c>
      <c r="C700" s="45">
        <v>-3.5937499999999997E-2</v>
      </c>
      <c r="D700" s="45">
        <v>4.19921875E-2</v>
      </c>
      <c r="E700" s="45">
        <v>-1.005078125</v>
      </c>
      <c r="F700" s="45">
        <v>-2.5238560610922001E-2</v>
      </c>
      <c r="G700" s="53">
        <v>3.0264122337557402</v>
      </c>
      <c r="H700" s="45">
        <v>21.730671598931099</v>
      </c>
      <c r="I700" s="45">
        <v>20.790489837231</v>
      </c>
      <c r="J700" s="45">
        <v>451.79130542096499</v>
      </c>
      <c r="K700" s="45">
        <v>0.426822916666666</v>
      </c>
      <c r="L700" s="45">
        <f t="shared" si="31"/>
        <v>6.6986951662025103</v>
      </c>
    </row>
    <row r="701" spans="1:12" x14ac:dyDescent="0.3">
      <c r="A701" s="45">
        <v>72.5989973333335</v>
      </c>
      <c r="B701" s="45">
        <v>1900</v>
      </c>
      <c r="C701" s="45">
        <v>-4.46614583333333E-2</v>
      </c>
      <c r="D701" s="45">
        <v>7.1223958333333295E-2</v>
      </c>
      <c r="E701" s="45">
        <v>-1.0005859374999999</v>
      </c>
      <c r="F701" s="45">
        <v>-2.8554934724652301E-2</v>
      </c>
      <c r="G701" s="53">
        <v>3.2254836775153302</v>
      </c>
      <c r="H701" s="45">
        <v>21.5589365450105</v>
      </c>
      <c r="I701" s="45">
        <v>23.4430304441921</v>
      </c>
      <c r="J701" s="45">
        <v>505.40653661648298</v>
      </c>
      <c r="K701" s="45">
        <v>0.46536458333333303</v>
      </c>
      <c r="L701" s="45">
        <f t="shared" si="31"/>
        <v>6.3819587675078289</v>
      </c>
    </row>
    <row r="702" spans="1:12" x14ac:dyDescent="0.3">
      <c r="A702" s="45">
        <v>76.442764333333599</v>
      </c>
      <c r="B702" s="45">
        <v>1950</v>
      </c>
      <c r="C702" s="45">
        <v>-4.0885416666666598E-2</v>
      </c>
      <c r="D702" s="45">
        <v>5.0911458333333298E-2</v>
      </c>
      <c r="E702" s="45">
        <v>-0.99954427083333297</v>
      </c>
      <c r="F702" s="45">
        <v>-3.33338904315887E-2</v>
      </c>
      <c r="G702" s="53">
        <v>3.5040354522103399</v>
      </c>
      <c r="H702" s="45">
        <v>21.361536941149101</v>
      </c>
      <c r="I702" s="45">
        <v>26.463700270198501</v>
      </c>
      <c r="J702" s="45">
        <v>565.30521277158005</v>
      </c>
      <c r="K702" s="45">
        <v>0.28359374999999998</v>
      </c>
      <c r="L702" s="45">
        <f t="shared" si="31"/>
        <v>6.1984842400988036</v>
      </c>
    </row>
    <row r="704" spans="1:12" ht="18" x14ac:dyDescent="0.3">
      <c r="A704" s="38" t="s">
        <v>83</v>
      </c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</row>
    <row r="705" spans="1:12" ht="18" x14ac:dyDescent="0.3">
      <c r="A705" s="38" t="s">
        <v>55</v>
      </c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</row>
    <row r="706" spans="1:12" ht="18" x14ac:dyDescent="0.3">
      <c r="A706" s="38" t="s">
        <v>87</v>
      </c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</row>
    <row r="707" spans="1:12" ht="18" x14ac:dyDescent="0.3">
      <c r="A707" s="38" t="s">
        <v>39</v>
      </c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</row>
    <row r="708" spans="1:12" ht="15.6" x14ac:dyDescent="0.3">
      <c r="A708" s="40" t="s">
        <v>88</v>
      </c>
      <c r="B708" s="40"/>
      <c r="C708" s="40"/>
      <c r="D708" s="41"/>
      <c r="E708" s="41"/>
      <c r="F708" s="41"/>
      <c r="G708" s="41"/>
      <c r="H708" s="41"/>
      <c r="I708" s="41"/>
      <c r="J708" s="41"/>
      <c r="K708" s="41"/>
      <c r="L708" s="41"/>
    </row>
    <row r="709" spans="1:12" ht="43.2" x14ac:dyDescent="0.3">
      <c r="A709" s="42" t="s">
        <v>41</v>
      </c>
      <c r="B709" s="42" t="s">
        <v>42</v>
      </c>
      <c r="C709" s="42" t="s">
        <v>43</v>
      </c>
      <c r="D709" s="42" t="s">
        <v>44</v>
      </c>
      <c r="E709" s="42" t="s">
        <v>45</v>
      </c>
      <c r="F709" s="42" t="s">
        <v>46</v>
      </c>
      <c r="G709" s="52" t="s">
        <v>47</v>
      </c>
      <c r="H709" s="42" t="s">
        <v>48</v>
      </c>
      <c r="I709" s="42" t="s">
        <v>49</v>
      </c>
      <c r="J709" s="42" t="s">
        <v>50</v>
      </c>
      <c r="K709" s="42" t="s">
        <v>51</v>
      </c>
      <c r="L709" s="42" t="s">
        <v>76</v>
      </c>
    </row>
    <row r="710" spans="1:12" x14ac:dyDescent="0.3">
      <c r="A710" s="45">
        <v>0.422398166666273</v>
      </c>
      <c r="B710" s="45">
        <v>1000</v>
      </c>
      <c r="C710" s="45">
        <v>-6.25E-2</v>
      </c>
      <c r="D710" s="45">
        <v>5.2278645833333297E-2</v>
      </c>
      <c r="E710" s="45">
        <v>-1.01927083333333</v>
      </c>
      <c r="F710" s="45">
        <v>3.8840736183263202E-5</v>
      </c>
      <c r="G710" s="53">
        <v>2.73359134378496E-4</v>
      </c>
      <c r="H710" s="45">
        <v>15.277182539950999</v>
      </c>
      <c r="I710" s="45">
        <v>2.30527308508441E-3</v>
      </c>
      <c r="J710" s="45">
        <v>3.6310020495018101E-2</v>
      </c>
      <c r="K710" s="45">
        <v>5.859375E-2</v>
      </c>
      <c r="L710" s="45">
        <f t="shared" ref="L710:L722" si="32">(G710*1000)/J710</f>
        <v>7.5284764550326297</v>
      </c>
    </row>
    <row r="711" spans="1:12" x14ac:dyDescent="0.3">
      <c r="A711" s="45">
        <v>0.67133166666608302</v>
      </c>
      <c r="B711" s="45">
        <v>1050</v>
      </c>
      <c r="C711" s="45">
        <v>-3.6197916666666601E-2</v>
      </c>
      <c r="D711" s="45">
        <v>3.29427083333333E-2</v>
      </c>
      <c r="E711" s="45">
        <v>-1.00416666666666</v>
      </c>
      <c r="F711" s="45">
        <v>5.0728881161869895E-4</v>
      </c>
      <c r="G711" s="53">
        <v>1.8563267237257701E-2</v>
      </c>
      <c r="H711" s="45">
        <v>15.2720795268204</v>
      </c>
      <c r="I711" s="45">
        <v>0.144385068101409</v>
      </c>
      <c r="J711" s="45">
        <v>2.2050597175308702</v>
      </c>
      <c r="K711" s="45">
        <v>6.3085937499999994E-2</v>
      </c>
      <c r="L711" s="45">
        <f t="shared" si="32"/>
        <v>8.4184873043003297</v>
      </c>
    </row>
    <row r="712" spans="1:12" x14ac:dyDescent="0.3">
      <c r="A712" s="45">
        <v>4.9272323333328201</v>
      </c>
      <c r="B712" s="45">
        <v>1100</v>
      </c>
      <c r="C712" s="45">
        <v>-4.0690104166666602E-2</v>
      </c>
      <c r="D712" s="45">
        <v>4.2187500000000003E-2</v>
      </c>
      <c r="E712" s="45">
        <v>-1.00345052083333</v>
      </c>
      <c r="F712" s="45">
        <v>5.8883081870402497E-4</v>
      </c>
      <c r="G712" s="53">
        <v>6.03776654622631E-2</v>
      </c>
      <c r="H712" s="45">
        <v>15.2672306633483</v>
      </c>
      <c r="I712" s="45">
        <v>0.28998121315988101</v>
      </c>
      <c r="J712" s="45">
        <v>4.4272086232021701</v>
      </c>
      <c r="K712" s="45">
        <v>9.7526041666666605E-2</v>
      </c>
      <c r="L712" s="45">
        <f t="shared" si="32"/>
        <v>13.637863177677032</v>
      </c>
    </row>
    <row r="713" spans="1:12" x14ac:dyDescent="0.3">
      <c r="A713" s="45">
        <v>9.1788648333326908</v>
      </c>
      <c r="B713" s="45">
        <v>1150</v>
      </c>
      <c r="C713" s="45">
        <v>-3.8476562499999999E-2</v>
      </c>
      <c r="D713" s="45">
        <v>3.6458333333333301E-2</v>
      </c>
      <c r="E713" s="45">
        <v>-1.0020833333333301</v>
      </c>
      <c r="F713" s="45">
        <v>1.90899333242823E-3</v>
      </c>
      <c r="G713" s="53">
        <v>0.111593487993941</v>
      </c>
      <c r="H713" s="45">
        <v>15.2601430062799</v>
      </c>
      <c r="I713" s="45">
        <v>0.49182719701717498</v>
      </c>
      <c r="J713" s="45">
        <v>7.5053536919606101</v>
      </c>
      <c r="K713" s="45">
        <v>7.1419270833333298E-2</v>
      </c>
      <c r="L713" s="45">
        <f t="shared" si="32"/>
        <v>14.868518203675707</v>
      </c>
    </row>
    <row r="714" spans="1:12" x14ac:dyDescent="0.3">
      <c r="A714" s="45">
        <v>13.5394986666661</v>
      </c>
      <c r="B714" s="45">
        <v>1200</v>
      </c>
      <c r="C714" s="45">
        <v>-3.7109375E-2</v>
      </c>
      <c r="D714" s="45">
        <v>3.4635416666666599E-2</v>
      </c>
      <c r="E714" s="45">
        <v>-1.0009114583333301</v>
      </c>
      <c r="F714" s="45">
        <v>1.46232100838733E-3</v>
      </c>
      <c r="G714" s="53">
        <v>0.16670877761151701</v>
      </c>
      <c r="H714" s="45">
        <v>15.251749247912</v>
      </c>
      <c r="I714" s="45">
        <v>0.71499878051093602</v>
      </c>
      <c r="J714" s="45">
        <v>10.904981607381</v>
      </c>
      <c r="K714" s="45">
        <v>0.1123046875</v>
      </c>
      <c r="L714" s="45">
        <f t="shared" si="32"/>
        <v>15.287396495807085</v>
      </c>
    </row>
    <row r="715" spans="1:12" x14ac:dyDescent="0.3">
      <c r="A715" s="45">
        <v>17.851164166666202</v>
      </c>
      <c r="B715" s="45">
        <v>1250</v>
      </c>
      <c r="C715" s="45">
        <v>-3.9843749999999997E-2</v>
      </c>
      <c r="D715" s="45">
        <v>3.7369791666666603E-2</v>
      </c>
      <c r="E715" s="45">
        <v>-1.0021484375</v>
      </c>
      <c r="F715" s="45">
        <v>2.3360969864606399E-3</v>
      </c>
      <c r="G715" s="53">
        <v>0.22706291905002601</v>
      </c>
      <c r="H715" s="45">
        <v>15.2409135370818</v>
      </c>
      <c r="I715" s="45">
        <v>0.98012131706543304</v>
      </c>
      <c r="J715" s="45">
        <v>14.937944460143999</v>
      </c>
      <c r="K715" s="45">
        <v>0.104296875</v>
      </c>
      <c r="L715" s="45">
        <f t="shared" si="32"/>
        <v>15.200412590624746</v>
      </c>
    </row>
    <row r="716" spans="1:12" x14ac:dyDescent="0.3">
      <c r="A716" s="45">
        <v>22.219430999999801</v>
      </c>
      <c r="B716" s="45">
        <v>1300</v>
      </c>
      <c r="C716" s="45">
        <v>-3.8411458333333301E-2</v>
      </c>
      <c r="D716" s="45">
        <v>3.7434895833333301E-2</v>
      </c>
      <c r="E716" s="45">
        <v>-1.0029947916666599</v>
      </c>
      <c r="F716" s="45">
        <v>3.4989654465190402E-3</v>
      </c>
      <c r="G716" s="53">
        <v>0.29386082779924</v>
      </c>
      <c r="H716" s="45">
        <v>15.228576718547</v>
      </c>
      <c r="I716" s="45">
        <v>1.30808254482491</v>
      </c>
      <c r="J716" s="45">
        <v>19.9202349931345</v>
      </c>
      <c r="K716" s="45">
        <v>0.1416015625</v>
      </c>
      <c r="L716" s="45">
        <f t="shared" si="32"/>
        <v>14.751875562739043</v>
      </c>
    </row>
    <row r="717" spans="1:12" x14ac:dyDescent="0.3">
      <c r="A717" s="45">
        <v>26.4980981666662</v>
      </c>
      <c r="B717" s="45">
        <v>1350</v>
      </c>
      <c r="C717" s="45">
        <v>-3.9388020833333301E-2</v>
      </c>
      <c r="D717" s="45">
        <v>3.5221354166666601E-2</v>
      </c>
      <c r="E717" s="45">
        <v>-0.99954427083333297</v>
      </c>
      <c r="F717" s="45">
        <v>4.2607274693594304E-3</v>
      </c>
      <c r="G717" s="53">
        <v>0.37210115703374302</v>
      </c>
      <c r="H717" s="45">
        <v>15.2131815063172</v>
      </c>
      <c r="I717" s="45">
        <v>1.7441463200795799</v>
      </c>
      <c r="J717" s="45">
        <v>26.534013778942001</v>
      </c>
      <c r="K717" s="45">
        <v>0.13691406249999999</v>
      </c>
      <c r="L717" s="45">
        <f t="shared" si="32"/>
        <v>14.023553320419659</v>
      </c>
    </row>
    <row r="718" spans="1:12" x14ac:dyDescent="0.3">
      <c r="A718" s="45">
        <v>31.069965166666101</v>
      </c>
      <c r="B718" s="45">
        <v>1400</v>
      </c>
      <c r="C718" s="45">
        <v>-3.1640624999999999E-2</v>
      </c>
      <c r="D718" s="45">
        <v>2.7929687500000001E-2</v>
      </c>
      <c r="E718" s="45">
        <v>-1.0000651041666599</v>
      </c>
      <c r="F718" s="45">
        <v>4.5843243090175701E-3</v>
      </c>
      <c r="G718" s="53">
        <v>0.466479070527544</v>
      </c>
      <c r="H718" s="45">
        <v>15.192301900760601</v>
      </c>
      <c r="I718" s="45">
        <v>2.27945071275234</v>
      </c>
      <c r="J718" s="45">
        <v>34.630100887160403</v>
      </c>
      <c r="K718" s="45">
        <v>0.10507812499999999</v>
      </c>
      <c r="L718" s="45">
        <f t="shared" si="32"/>
        <v>13.470335303022397</v>
      </c>
    </row>
    <row r="719" spans="1:12" x14ac:dyDescent="0.3">
      <c r="A719" s="45">
        <v>35.527831499999401</v>
      </c>
      <c r="B719" s="45">
        <v>1450</v>
      </c>
      <c r="C719" s="45">
        <v>-3.4114583333333302E-2</v>
      </c>
      <c r="D719" s="45">
        <v>3.3268229166666601E-2</v>
      </c>
      <c r="E719" s="45">
        <v>-1.0037760416666599</v>
      </c>
      <c r="F719" s="45">
        <v>6.5168027766067498E-3</v>
      </c>
      <c r="G719" s="53">
        <v>0.56177034999330899</v>
      </c>
      <c r="H719" s="45">
        <v>15.168877318967301</v>
      </c>
      <c r="I719" s="45">
        <v>2.8500168216006601</v>
      </c>
      <c r="J719" s="45">
        <v>43.231522571533901</v>
      </c>
      <c r="K719" s="45">
        <v>0.122395833333333</v>
      </c>
      <c r="L719" s="45">
        <f t="shared" si="32"/>
        <v>12.994461369334482</v>
      </c>
    </row>
    <row r="720" spans="1:12" x14ac:dyDescent="0.3">
      <c r="A720" s="45">
        <v>39.658264999999503</v>
      </c>
      <c r="B720" s="45">
        <v>1500</v>
      </c>
      <c r="C720" s="45">
        <v>-3.9713541666666602E-2</v>
      </c>
      <c r="D720" s="45">
        <v>3.9648437500000001E-2</v>
      </c>
      <c r="E720" s="45">
        <v>-1.0057942708333301</v>
      </c>
      <c r="F720" s="45">
        <v>7.2239853018516396E-3</v>
      </c>
      <c r="G720" s="53">
        <v>0.67741174604718202</v>
      </c>
      <c r="H720" s="45">
        <v>15.1391359630223</v>
      </c>
      <c r="I720" s="45">
        <v>3.5854296762583102</v>
      </c>
      <c r="J720" s="45">
        <v>54.280312079859698</v>
      </c>
      <c r="K720" s="45">
        <v>9.6419270833333307E-2</v>
      </c>
      <c r="L720" s="45">
        <f t="shared" si="32"/>
        <v>12.479879353872221</v>
      </c>
    </row>
    <row r="721" spans="1:12" x14ac:dyDescent="0.3">
      <c r="A721" s="45">
        <v>43.9254651666661</v>
      </c>
      <c r="B721" s="45">
        <v>1550</v>
      </c>
      <c r="C721" s="45">
        <v>-4.0885416666666598E-2</v>
      </c>
      <c r="D721" s="45">
        <v>3.8346354166666603E-2</v>
      </c>
      <c r="E721" s="45">
        <v>-1.00390625</v>
      </c>
      <c r="F721" s="45">
        <v>7.1886209378023399E-3</v>
      </c>
      <c r="G721" s="53">
        <v>0.81191407989710096</v>
      </c>
      <c r="H721" s="45">
        <v>15.1011628938627</v>
      </c>
      <c r="I721" s="45">
        <v>4.5041982870488999</v>
      </c>
      <c r="J721" s="45">
        <v>68.018615216966694</v>
      </c>
      <c r="K721" s="45">
        <v>0.1125</v>
      </c>
      <c r="L721" s="45">
        <f t="shared" si="32"/>
        <v>11.936645244941351</v>
      </c>
    </row>
    <row r="722" spans="1:12" x14ac:dyDescent="0.3">
      <c r="A722" s="45">
        <v>48.178797833332801</v>
      </c>
      <c r="B722" s="45">
        <v>1600</v>
      </c>
      <c r="C722" s="45">
        <v>-4.2513020833333297E-2</v>
      </c>
      <c r="D722" s="45">
        <v>3.7630208333333297E-2</v>
      </c>
      <c r="E722" s="45">
        <v>-1.005859375</v>
      </c>
      <c r="F722" s="45">
        <v>7.9475450430219197E-3</v>
      </c>
      <c r="G722" s="53">
        <v>0.95355583638827701</v>
      </c>
      <c r="H722" s="45">
        <v>15.060004362254899</v>
      </c>
      <c r="I722" s="45">
        <v>5.5417257699715101</v>
      </c>
      <c r="J722" s="45">
        <v>83.458413497779901</v>
      </c>
      <c r="K722" s="45">
        <v>0.22141927083333299</v>
      </c>
      <c r="L722" s="45">
        <f t="shared" si="32"/>
        <v>11.425520764466039</v>
      </c>
    </row>
    <row r="723" spans="1:12" x14ac:dyDescent="0.3">
      <c r="A723" s="47"/>
      <c r="B723" s="47">
        <f>B722+(((B724-B722)*(G723-G722))/(G724-G722))</f>
        <v>1648.9465360603958</v>
      </c>
      <c r="C723" s="47"/>
      <c r="D723" s="47"/>
      <c r="E723" s="47"/>
      <c r="F723" s="47"/>
      <c r="G723" s="47">
        <v>1.1000000000000001</v>
      </c>
      <c r="H723" s="47"/>
      <c r="I723" s="47"/>
      <c r="J723" s="47"/>
      <c r="K723" s="47"/>
      <c r="L723" s="47">
        <f>L722+(((L724-L722)*(G723-G722))/(G724-G722))</f>
        <v>10.920654046904787</v>
      </c>
    </row>
    <row r="724" spans="1:12" x14ac:dyDescent="0.3">
      <c r="A724" s="45">
        <v>52.384265166666097</v>
      </c>
      <c r="B724" s="45">
        <v>1650</v>
      </c>
      <c r="C724" s="45">
        <v>-3.9192708333333298E-2</v>
      </c>
      <c r="D724" s="45">
        <v>3.9192708333333298E-2</v>
      </c>
      <c r="E724" s="45">
        <v>-0.99993489583333295</v>
      </c>
      <c r="F724" s="45">
        <v>8.7517857928824695E-3</v>
      </c>
      <c r="G724" s="53">
        <v>1.1031518807651699</v>
      </c>
      <c r="H724" s="45">
        <v>15.013039618560301</v>
      </c>
      <c r="I724" s="45">
        <v>6.73519789380153</v>
      </c>
      <c r="J724" s="45">
        <v>101.115795104949</v>
      </c>
      <c r="K724" s="45">
        <v>0.112239583333333</v>
      </c>
      <c r="L724" s="45">
        <f>(G724*1000)/J724</f>
        <v>10.909787927990859</v>
      </c>
    </row>
    <row r="725" spans="1:12" x14ac:dyDescent="0.3">
      <c r="A725" s="47"/>
      <c r="B725" s="47">
        <f>B724+(((B726-B724)*(G725-G724))/(G726-G724))</f>
        <v>1684.1037919351195</v>
      </c>
      <c r="C725" s="47"/>
      <c r="D725" s="47"/>
      <c r="E725" s="47"/>
      <c r="F725" s="47"/>
      <c r="G725" s="47">
        <v>1.2</v>
      </c>
      <c r="H725" s="47"/>
      <c r="I725" s="47"/>
      <c r="J725" s="47"/>
      <c r="K725" s="47"/>
      <c r="L725" s="47">
        <f>L724+(((L726-L724)*(G725-G724))/(G726-G724))</f>
        <v>10.608309197043614</v>
      </c>
    </row>
    <row r="726" spans="1:12" x14ac:dyDescent="0.3">
      <c r="A726" s="45">
        <v>56.643498333332701</v>
      </c>
      <c r="B726" s="45">
        <v>1700</v>
      </c>
      <c r="C726" s="45">
        <v>-4.4921875E-2</v>
      </c>
      <c r="D726" s="45">
        <v>3.9322916666666603E-2</v>
      </c>
      <c r="E726" s="45">
        <v>-1.003125</v>
      </c>
      <c r="F726" s="45">
        <v>9.3747402320877894E-3</v>
      </c>
      <c r="G726" s="53">
        <v>1.2451421313201201</v>
      </c>
      <c r="H726" s="45">
        <v>14.9634222026685</v>
      </c>
      <c r="I726" s="45">
        <v>7.9493781043209397</v>
      </c>
      <c r="J726" s="45">
        <v>118.949901444725</v>
      </c>
      <c r="K726" s="45">
        <v>0.231510416666666</v>
      </c>
      <c r="L726" s="45">
        <f>(G726*1000)/J726</f>
        <v>10.467786153641557</v>
      </c>
    </row>
    <row r="727" spans="1:12" x14ac:dyDescent="0.3">
      <c r="A727" s="47"/>
      <c r="B727" s="47">
        <f>B726+(((B728-B726)*(G727-G726))/(G728-G726))</f>
        <v>1717.6617235191468</v>
      </c>
      <c r="C727" s="47"/>
      <c r="D727" s="47"/>
      <c r="E727" s="47"/>
      <c r="F727" s="47"/>
      <c r="G727" s="47">
        <v>1.3</v>
      </c>
      <c r="H727" s="47"/>
      <c r="I727" s="47"/>
      <c r="J727" s="47"/>
      <c r="K727" s="47"/>
      <c r="L727" s="47">
        <f>L726+(((L728-L726)*(G727-G726))/(G728-G726))</f>
        <v>10.317201095254484</v>
      </c>
    </row>
    <row r="728" spans="1:12" x14ac:dyDescent="0.3">
      <c r="A728" s="45">
        <v>60.767597333332802</v>
      </c>
      <c r="B728" s="45">
        <v>1750</v>
      </c>
      <c r="C728" s="45">
        <v>-3.4049479166666598E-2</v>
      </c>
      <c r="D728" s="45">
        <v>4.2447916666666599E-2</v>
      </c>
      <c r="E728" s="45">
        <v>-1.005859375</v>
      </c>
      <c r="F728" s="45">
        <v>9.6258987518728408E-3</v>
      </c>
      <c r="G728" s="53">
        <v>1.4004437037301101</v>
      </c>
      <c r="H728" s="45">
        <v>14.904739814192499</v>
      </c>
      <c r="I728" s="45">
        <v>9.35714589327665</v>
      </c>
      <c r="J728" s="45">
        <v>139.465827820567</v>
      </c>
      <c r="K728" s="45">
        <v>0.20572916666666599</v>
      </c>
      <c r="L728" s="45">
        <f t="shared" ref="L728:L733" si="33">(G728*1000)/J728</f>
        <v>10.041482746095218</v>
      </c>
    </row>
    <row r="729" spans="1:12" x14ac:dyDescent="0.3">
      <c r="A729" s="45">
        <v>65.013564999999403</v>
      </c>
      <c r="B729" s="45">
        <v>1800</v>
      </c>
      <c r="C729" s="45">
        <v>-3.9453124999999999E-2</v>
      </c>
      <c r="D729" s="45">
        <v>3.9908854166666598E-2</v>
      </c>
      <c r="E729" s="45">
        <v>-1.0032552083333299</v>
      </c>
      <c r="F729" s="45">
        <v>1.2485250433912401E-2</v>
      </c>
      <c r="G729" s="53">
        <v>1.55223805548994</v>
      </c>
      <c r="H729" s="45">
        <v>14.844065032902799</v>
      </c>
      <c r="I729" s="45">
        <v>10.823842084072799</v>
      </c>
      <c r="J729" s="45">
        <v>160.66982426860801</v>
      </c>
      <c r="K729" s="45">
        <v>0.24205729166666601</v>
      </c>
      <c r="L729" s="45">
        <f t="shared" si="33"/>
        <v>9.6610428408442548</v>
      </c>
    </row>
    <row r="730" spans="1:12" x14ac:dyDescent="0.3">
      <c r="A730" s="45">
        <v>69.439197999999294</v>
      </c>
      <c r="B730" s="45">
        <v>1850</v>
      </c>
      <c r="C730" s="45">
        <v>-4.2643229166666602E-2</v>
      </c>
      <c r="D730" s="45">
        <v>4.2447916666666599E-2</v>
      </c>
      <c r="E730" s="45">
        <v>-1.0013671875000001</v>
      </c>
      <c r="F730" s="45">
        <v>1.09300156525391E-2</v>
      </c>
      <c r="G730" s="53">
        <v>1.68306783093251</v>
      </c>
      <c r="H730" s="45">
        <v>14.779511462776201</v>
      </c>
      <c r="I730" s="45">
        <v>12.187094963137699</v>
      </c>
      <c r="J730" s="45">
        <v>180.11946632554699</v>
      </c>
      <c r="K730" s="45">
        <v>0.39440104166666601</v>
      </c>
      <c r="L730" s="45">
        <f t="shared" si="33"/>
        <v>9.3441750926051608</v>
      </c>
    </row>
    <row r="731" spans="1:12" x14ac:dyDescent="0.3">
      <c r="A731" s="45">
        <v>73.650997999999305</v>
      </c>
      <c r="B731" s="45">
        <v>1900</v>
      </c>
      <c r="C731" s="45">
        <v>-3.9388020833333301E-2</v>
      </c>
      <c r="D731" s="45">
        <v>3.7955729166666598E-2</v>
      </c>
      <c r="E731" s="45">
        <v>-0.99947916666666603</v>
      </c>
      <c r="F731" s="45">
        <v>1.2008180807152701E-2</v>
      </c>
      <c r="G731" s="53">
        <v>1.85715343929604</v>
      </c>
      <c r="H731" s="45">
        <v>14.703962129386399</v>
      </c>
      <c r="I731" s="45">
        <v>14.0186880136072</v>
      </c>
      <c r="J731" s="45">
        <v>206.13024248233501</v>
      </c>
      <c r="K731" s="45">
        <v>0.26289062499999999</v>
      </c>
      <c r="L731" s="45">
        <f t="shared" si="33"/>
        <v>9.00961167527465</v>
      </c>
    </row>
    <row r="732" spans="1:12" x14ac:dyDescent="0.3">
      <c r="A732" s="45">
        <v>78.037665166666201</v>
      </c>
      <c r="B732" s="45">
        <v>1950</v>
      </c>
      <c r="C732" s="45">
        <v>-3.8346354166666603E-2</v>
      </c>
      <c r="D732" s="45">
        <v>3.4114583333333302E-2</v>
      </c>
      <c r="E732" s="45">
        <v>-1.00026041666666</v>
      </c>
      <c r="F732" s="45">
        <v>1.1736534444619201E-2</v>
      </c>
      <c r="G732" s="53">
        <v>1.9716860296253</v>
      </c>
      <c r="H732" s="45">
        <v>14.6372118671799</v>
      </c>
      <c r="I732" s="45">
        <v>15.5273676343094</v>
      </c>
      <c r="J732" s="45">
        <v>227.277380069255</v>
      </c>
      <c r="K732" s="45">
        <v>0.39902343750000002</v>
      </c>
      <c r="L732" s="45">
        <f t="shared" si="33"/>
        <v>8.6752409281755014</v>
      </c>
    </row>
    <row r="733" spans="1:12" x14ac:dyDescent="0.3">
      <c r="A733" s="45">
        <v>82.373998166666198</v>
      </c>
      <c r="B733" s="45">
        <v>2000</v>
      </c>
      <c r="C733" s="45">
        <v>-4.296875E-2</v>
      </c>
      <c r="D733" s="45">
        <v>3.7434895833333301E-2</v>
      </c>
      <c r="E733" s="45">
        <v>-1.0013020833333299</v>
      </c>
      <c r="F733" s="45">
        <v>7.6658166958879096E-3</v>
      </c>
      <c r="G733" s="53">
        <v>2.0513035899374099</v>
      </c>
      <c r="H733" s="45">
        <v>14.5846106928417</v>
      </c>
      <c r="I733" s="45">
        <v>16.617668408026201</v>
      </c>
      <c r="J733" s="45">
        <v>242.36215107412801</v>
      </c>
      <c r="K733" s="45">
        <v>0.65</v>
      </c>
      <c r="L733" s="45">
        <f t="shared" si="33"/>
        <v>8.4637951134127611</v>
      </c>
    </row>
    <row r="735" spans="1:12" ht="18" x14ac:dyDescent="0.3">
      <c r="A735" s="38" t="s">
        <v>83</v>
      </c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</row>
    <row r="736" spans="1:12" ht="18" x14ac:dyDescent="0.3">
      <c r="A736" s="38" t="s">
        <v>31</v>
      </c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</row>
    <row r="737" spans="1:12" ht="18" x14ac:dyDescent="0.3">
      <c r="A737" s="38" t="s">
        <v>64</v>
      </c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</row>
    <row r="738" spans="1:12" ht="18" x14ac:dyDescent="0.3">
      <c r="A738" s="38" t="s">
        <v>39</v>
      </c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</row>
    <row r="739" spans="1:12" ht="15.6" x14ac:dyDescent="0.3">
      <c r="A739" s="40" t="s">
        <v>89</v>
      </c>
      <c r="B739" s="40"/>
      <c r="C739" s="40"/>
      <c r="D739" s="41"/>
      <c r="E739" s="41"/>
      <c r="F739" s="41"/>
      <c r="G739" s="41"/>
      <c r="H739" s="41"/>
      <c r="I739" s="41"/>
      <c r="J739" s="41"/>
      <c r="K739" s="41"/>
      <c r="L739" s="41"/>
    </row>
    <row r="740" spans="1:12" ht="43.2" x14ac:dyDescent="0.3">
      <c r="A740" s="42" t="s">
        <v>41</v>
      </c>
      <c r="B740" s="42" t="s">
        <v>42</v>
      </c>
      <c r="C740" s="42" t="s">
        <v>43</v>
      </c>
      <c r="D740" s="42" t="s">
        <v>44</v>
      </c>
      <c r="E740" s="42" t="s">
        <v>45</v>
      </c>
      <c r="F740" s="42" t="s">
        <v>46</v>
      </c>
      <c r="G740" s="52" t="s">
        <v>47</v>
      </c>
      <c r="H740" s="42" t="s">
        <v>48</v>
      </c>
      <c r="I740" s="42" t="s">
        <v>49</v>
      </c>
      <c r="J740" s="42" t="s">
        <v>50</v>
      </c>
      <c r="K740" s="42" t="s">
        <v>51</v>
      </c>
      <c r="L740" s="42" t="s">
        <v>76</v>
      </c>
    </row>
    <row r="741" spans="1:12" x14ac:dyDescent="0.3">
      <c r="A741" s="45">
        <v>0.42076533333382798</v>
      </c>
      <c r="B741" s="45">
        <v>1000</v>
      </c>
      <c r="C741" s="45">
        <v>-6.25E-2</v>
      </c>
      <c r="D741" s="45">
        <v>5.2343750000000001E-2</v>
      </c>
      <c r="E741" s="45">
        <v>-1.0179687500000001</v>
      </c>
      <c r="F741" s="45">
        <v>-1.51535980606639E-4</v>
      </c>
      <c r="G741" s="53">
        <v>-9.4429361779648695E-4</v>
      </c>
      <c r="H741" s="45">
        <v>23.016715278618801</v>
      </c>
      <c r="I741" s="45">
        <v>8.9080119959538697E-4</v>
      </c>
      <c r="J741" s="45">
        <v>4.31720978568855E-2</v>
      </c>
      <c r="K741" s="45">
        <v>6.0546875E-2</v>
      </c>
      <c r="L741" s="45">
        <f t="shared" ref="L741:L750" si="34">(G741*1000)/J741</f>
        <v>-21.872775812905786</v>
      </c>
    </row>
    <row r="742" spans="1:12" x14ac:dyDescent="0.3">
      <c r="A742" s="45">
        <v>0.47279933333275798</v>
      </c>
      <c r="B742" s="45">
        <v>1050</v>
      </c>
      <c r="C742" s="45">
        <v>-3.8541666666666599E-2</v>
      </c>
      <c r="D742" s="45">
        <v>3.7044270833333302E-2</v>
      </c>
      <c r="E742" s="45">
        <v>-1.0005859374999999</v>
      </c>
      <c r="F742" s="45">
        <v>8.6278816954372806E-5</v>
      </c>
      <c r="G742" s="53">
        <v>4.7069745774771098E-2</v>
      </c>
      <c r="H742" s="45">
        <v>23.006237399848001</v>
      </c>
      <c r="I742" s="45">
        <v>0.20424946386276399</v>
      </c>
      <c r="J742" s="45">
        <v>4.6990115946142703</v>
      </c>
      <c r="K742" s="45">
        <v>0.10904947916666601</v>
      </c>
      <c r="L742" s="45">
        <f t="shared" si="34"/>
        <v>10.016946080473533</v>
      </c>
    </row>
    <row r="743" spans="1:12" x14ac:dyDescent="0.3">
      <c r="A743" s="45">
        <v>4.6692991666661197</v>
      </c>
      <c r="B743" s="45">
        <v>1100</v>
      </c>
      <c r="C743" s="45">
        <v>-4.0299479166666603E-2</v>
      </c>
      <c r="D743" s="45">
        <v>4.0625000000000001E-2</v>
      </c>
      <c r="E743" s="45">
        <v>-1.0030598958333301</v>
      </c>
      <c r="F743" s="45">
        <v>2.4883487543487098E-3</v>
      </c>
      <c r="G743" s="53">
        <v>0.119467175769762</v>
      </c>
      <c r="H743" s="45">
        <v>22.9935036558368</v>
      </c>
      <c r="I743" s="45">
        <v>0.42447746515905499</v>
      </c>
      <c r="J743" s="45">
        <v>9.7602241379058494</v>
      </c>
      <c r="K743" s="45">
        <v>0.12363281249999999</v>
      </c>
      <c r="L743" s="45">
        <f t="shared" si="34"/>
        <v>12.240208224910175</v>
      </c>
    </row>
    <row r="744" spans="1:12" x14ac:dyDescent="0.3">
      <c r="A744" s="45">
        <v>8.9336978333328503</v>
      </c>
      <c r="B744" s="45">
        <v>1150</v>
      </c>
      <c r="C744" s="45">
        <v>-3.9648437500000001E-2</v>
      </c>
      <c r="D744" s="45">
        <v>3.5481770833333301E-2</v>
      </c>
      <c r="E744" s="45">
        <v>-1.001953125</v>
      </c>
      <c r="F744" s="45">
        <v>1.8043616314400001E-3</v>
      </c>
      <c r="G744" s="53">
        <v>0.20567506145515699</v>
      </c>
      <c r="H744" s="45">
        <v>22.9764173203098</v>
      </c>
      <c r="I744" s="45">
        <v>0.72702368447844501</v>
      </c>
      <c r="J744" s="45">
        <v>16.7043993103667</v>
      </c>
      <c r="K744" s="45">
        <v>9.6354166666666602E-2</v>
      </c>
      <c r="L744" s="45">
        <f t="shared" si="34"/>
        <v>12.31262840606999</v>
      </c>
    </row>
    <row r="745" spans="1:12" x14ac:dyDescent="0.3">
      <c r="A745" s="45">
        <v>13.2433988333329</v>
      </c>
      <c r="B745" s="45">
        <v>1200</v>
      </c>
      <c r="C745" s="45">
        <v>-4.1080729166666601E-2</v>
      </c>
      <c r="D745" s="45">
        <v>4.2122395833333298E-2</v>
      </c>
      <c r="E745" s="45">
        <v>-1.0039713541666599</v>
      </c>
      <c r="F745" s="45">
        <v>2.7746560713415801E-3</v>
      </c>
      <c r="G745" s="53">
        <v>0.293379334359615</v>
      </c>
      <c r="H745" s="45">
        <v>22.955702701953701</v>
      </c>
      <c r="I745" s="45">
        <v>1.07909641006946</v>
      </c>
      <c r="J745" s="45">
        <v>24.771415397968902</v>
      </c>
      <c r="K745" s="45">
        <v>8.9257812500000006E-2</v>
      </c>
      <c r="L745" s="45">
        <f t="shared" si="34"/>
        <v>11.843462702727525</v>
      </c>
    </row>
    <row r="746" spans="1:12" x14ac:dyDescent="0.3">
      <c r="A746" s="45">
        <v>17.4771323333329</v>
      </c>
      <c r="B746" s="45">
        <v>1250</v>
      </c>
      <c r="C746" s="45">
        <v>-3.5221354166666601E-2</v>
      </c>
      <c r="D746" s="45">
        <v>3.5091145833333302E-2</v>
      </c>
      <c r="E746" s="45">
        <v>-1.0025390624999999</v>
      </c>
      <c r="F746" s="45">
        <v>3.8300849774043398E-3</v>
      </c>
      <c r="G746" s="53">
        <v>0.393886589186216</v>
      </c>
      <c r="H746" s="45">
        <v>22.930189977303499</v>
      </c>
      <c r="I746" s="45">
        <v>1.5301338408320999</v>
      </c>
      <c r="J746" s="45">
        <v>35.086259870757701</v>
      </c>
      <c r="K746" s="45">
        <v>9.7786458333333298E-2</v>
      </c>
      <c r="L746" s="45">
        <f t="shared" si="34"/>
        <v>11.226234732260446</v>
      </c>
    </row>
    <row r="747" spans="1:12" x14ac:dyDescent="0.3">
      <c r="A747" s="45">
        <v>21.711465333333098</v>
      </c>
      <c r="B747" s="45">
        <v>1300</v>
      </c>
      <c r="C747" s="45">
        <v>-4.0494791666666599E-2</v>
      </c>
      <c r="D747" s="45">
        <v>4.1145833333333298E-2</v>
      </c>
      <c r="E747" s="45">
        <v>-1.0021484375</v>
      </c>
      <c r="F747" s="45">
        <v>3.05737945430112E-3</v>
      </c>
      <c r="G747" s="53">
        <v>0.51546239031325503</v>
      </c>
      <c r="H747" s="45">
        <v>22.893980280301999</v>
      </c>
      <c r="I747" s="45">
        <v>2.12072448163386</v>
      </c>
      <c r="J747" s="45">
        <v>48.551805690489601</v>
      </c>
      <c r="K747" s="45">
        <v>0.119140625</v>
      </c>
      <c r="L747" s="45">
        <f t="shared" si="34"/>
        <v>10.616750149299278</v>
      </c>
    </row>
    <row r="748" spans="1:12" x14ac:dyDescent="0.3">
      <c r="A748" s="45">
        <v>25.918232333332799</v>
      </c>
      <c r="B748" s="45">
        <v>1350</v>
      </c>
      <c r="C748" s="45">
        <v>-3.8541666666666599E-2</v>
      </c>
      <c r="D748" s="45">
        <v>3.8736979166666602E-2</v>
      </c>
      <c r="E748" s="45">
        <v>-1.0088541666666599</v>
      </c>
      <c r="F748" s="45">
        <v>6.4625355134579898E-3</v>
      </c>
      <c r="G748" s="53">
        <v>0.649562568220729</v>
      </c>
      <c r="H748" s="45">
        <v>22.8486039426068</v>
      </c>
      <c r="I748" s="45">
        <v>2.88056404433223</v>
      </c>
      <c r="J748" s="45">
        <v>65.816865018342497</v>
      </c>
      <c r="K748" s="45">
        <v>0.10488281250000001</v>
      </c>
      <c r="L748" s="45">
        <f t="shared" si="34"/>
        <v>9.8692419950373278</v>
      </c>
    </row>
    <row r="749" spans="1:12" x14ac:dyDescent="0.3">
      <c r="A749" s="45">
        <v>30.008665499999498</v>
      </c>
      <c r="B749" s="45">
        <v>1400</v>
      </c>
      <c r="C749" s="45">
        <v>-3.6653645833333297E-2</v>
      </c>
      <c r="D749" s="45">
        <v>3.8671875000000001E-2</v>
      </c>
      <c r="E749" s="45">
        <v>-1.00416666666666</v>
      </c>
      <c r="F749" s="45">
        <v>7.3174631985072599E-3</v>
      </c>
      <c r="G749" s="53">
        <v>0.83869487590110203</v>
      </c>
      <c r="H749" s="45">
        <v>22.784967324291902</v>
      </c>
      <c r="I749" s="45">
        <v>3.9607186017489</v>
      </c>
      <c r="J749" s="45">
        <v>90.244836628501204</v>
      </c>
      <c r="K749" s="45">
        <v>0.1220703125</v>
      </c>
      <c r="L749" s="45">
        <f t="shared" si="34"/>
        <v>9.2935497169067354</v>
      </c>
    </row>
    <row r="750" spans="1:12" x14ac:dyDescent="0.3">
      <c r="A750" s="45">
        <v>34.258565833332902</v>
      </c>
      <c r="B750" s="45">
        <v>1450</v>
      </c>
      <c r="C750" s="45">
        <v>-4.6354166666666599E-2</v>
      </c>
      <c r="D750" s="45">
        <v>4.1861979166666598E-2</v>
      </c>
      <c r="E750" s="45">
        <v>-1.00123697916666</v>
      </c>
      <c r="F750" s="45">
        <v>1.08654282643768E-2</v>
      </c>
      <c r="G750" s="53">
        <v>1.04642877267687</v>
      </c>
      <c r="H750" s="45">
        <v>22.702855702323401</v>
      </c>
      <c r="I750" s="45">
        <v>5.2999847199333203</v>
      </c>
      <c r="J750" s="45">
        <v>120.32476191482</v>
      </c>
      <c r="K750" s="45">
        <v>0.37096354166666601</v>
      </c>
      <c r="L750" s="45">
        <f t="shared" si="34"/>
        <v>8.6967034550847924</v>
      </c>
    </row>
    <row r="751" spans="1:12" x14ac:dyDescent="0.3">
      <c r="A751" s="47"/>
      <c r="B751" s="47">
        <f>B750+(((B752-B750)*(G751-G750))/(G752-G750))</f>
        <v>1462.4734613164246</v>
      </c>
      <c r="C751" s="47"/>
      <c r="D751" s="47"/>
      <c r="E751" s="47"/>
      <c r="F751" s="47"/>
      <c r="G751" s="47">
        <v>1.1000000000000001</v>
      </c>
      <c r="H751" s="47"/>
      <c r="I751" s="47"/>
      <c r="J751" s="47"/>
      <c r="K751" s="47"/>
      <c r="L751" s="47">
        <f>L750+(((L752-L750)*(G751-G750))/(G752-G750))</f>
        <v>8.5440814011829076</v>
      </c>
    </row>
    <row r="752" spans="1:12" x14ac:dyDescent="0.3">
      <c r="A752" s="47"/>
      <c r="B752" s="47">
        <f>B750+(((B753-B750)*(G752-G750))/(G753-G750))</f>
        <v>1485.7573432427939</v>
      </c>
      <c r="C752" s="47"/>
      <c r="D752" s="47"/>
      <c r="E752" s="47"/>
      <c r="F752" s="47"/>
      <c r="G752" s="47">
        <v>1.2</v>
      </c>
      <c r="H752" s="47"/>
      <c r="I752" s="47"/>
      <c r="J752" s="47"/>
      <c r="K752" s="47"/>
      <c r="L752" s="47">
        <f>L750+(((L753-L750)*(G752-G750))/(G753-G750))</f>
        <v>8.2591858303174117</v>
      </c>
    </row>
    <row r="753" spans="1:12" x14ac:dyDescent="0.3">
      <c r="A753" s="45">
        <v>38.493665166666297</v>
      </c>
      <c r="B753" s="45">
        <v>1500</v>
      </c>
      <c r="C753" s="45">
        <v>-3.9843749999999997E-2</v>
      </c>
      <c r="D753" s="45">
        <v>3.6197916666666601E-2</v>
      </c>
      <c r="E753" s="45">
        <v>-1.0010416666666599</v>
      </c>
      <c r="F753" s="45">
        <v>9.4742729120201406E-3</v>
      </c>
      <c r="G753" s="53">
        <v>1.2611695970725401</v>
      </c>
      <c r="H753" s="45">
        <v>22.602257660343501</v>
      </c>
      <c r="I753" s="45">
        <v>6.9015415326267799</v>
      </c>
      <c r="J753" s="45">
        <v>155.99043221964101</v>
      </c>
      <c r="K753" s="45">
        <v>0.14680989583333301</v>
      </c>
      <c r="L753" s="45">
        <f>(G753*1000)/J753</f>
        <v>8.0849163575414735</v>
      </c>
    </row>
    <row r="754" spans="1:12" x14ac:dyDescent="0.3">
      <c r="A754" s="47"/>
      <c r="B754" s="47">
        <f>B753+(((B755-B753)*(G754-G753))/(G755-G753))</f>
        <v>1509.7330108646663</v>
      </c>
      <c r="C754" s="47"/>
      <c r="D754" s="47"/>
      <c r="E754" s="47"/>
      <c r="F754" s="47"/>
      <c r="G754" s="47">
        <v>1.3</v>
      </c>
      <c r="H754" s="47"/>
      <c r="I754" s="47"/>
      <c r="J754" s="47"/>
      <c r="K754" s="47"/>
      <c r="L754" s="47">
        <f>L753+(((L755-L753)*(G754-G753))/(G755-G753))</f>
        <v>7.9843610788664243</v>
      </c>
    </row>
    <row r="755" spans="1:12" x14ac:dyDescent="0.3">
      <c r="A755" s="45">
        <v>42.716964999999497</v>
      </c>
      <c r="B755" s="45">
        <v>1550</v>
      </c>
      <c r="C755" s="45">
        <v>-4.2838541666666598E-2</v>
      </c>
      <c r="D755" s="45">
        <v>3.6718750000000001E-2</v>
      </c>
      <c r="E755" s="45">
        <v>-1.00169270833333</v>
      </c>
      <c r="F755" s="45">
        <v>1.14856548655278E-2</v>
      </c>
      <c r="G755" s="53">
        <v>1.46064745375729</v>
      </c>
      <c r="H755" s="45">
        <v>22.494913790189901</v>
      </c>
      <c r="I755" s="45">
        <v>8.5794611700980905</v>
      </c>
      <c r="J755" s="45">
        <v>192.99422066264</v>
      </c>
      <c r="K755" s="45">
        <v>0.20143229166666601</v>
      </c>
      <c r="L755" s="45">
        <f t="shared" ref="L755:L764" si="35">(G755*1000)/J755</f>
        <v>7.5683481543758129</v>
      </c>
    </row>
    <row r="756" spans="1:12" x14ac:dyDescent="0.3">
      <c r="A756" s="45">
        <v>46.936065166666303</v>
      </c>
      <c r="B756" s="45">
        <v>1600</v>
      </c>
      <c r="C756" s="45">
        <v>-4.2643229166666602E-2</v>
      </c>
      <c r="D756" s="45">
        <v>3.8997395833333302E-2</v>
      </c>
      <c r="E756" s="45">
        <v>-1.0020833333333301</v>
      </c>
      <c r="F756" s="45">
        <v>1.21269924494346E-2</v>
      </c>
      <c r="G756" s="53">
        <v>1.6643439433682099</v>
      </c>
      <c r="H756" s="45">
        <v>22.375844189736998</v>
      </c>
      <c r="I756" s="45">
        <v>10.4311216728036</v>
      </c>
      <c r="J756" s="45">
        <v>233.405125301786</v>
      </c>
      <c r="K756" s="45">
        <v>0.427669270833333</v>
      </c>
      <c r="L756" s="45">
        <f t="shared" si="35"/>
        <v>7.130708638965241</v>
      </c>
    </row>
    <row r="757" spans="1:12" x14ac:dyDescent="0.3">
      <c r="A757" s="45">
        <v>51.169765499999698</v>
      </c>
      <c r="B757" s="45">
        <v>1650</v>
      </c>
      <c r="C757" s="45">
        <v>-5.1041666666666603E-2</v>
      </c>
      <c r="D757" s="45">
        <v>4.4791666666666598E-2</v>
      </c>
      <c r="E757" s="45">
        <v>-1.00149739583333</v>
      </c>
      <c r="F757" s="45">
        <v>1.24467359095794E-2</v>
      </c>
      <c r="G757" s="53">
        <v>1.89209291584106</v>
      </c>
      <c r="H757" s="45">
        <v>22.233567594030401</v>
      </c>
      <c r="I757" s="45">
        <v>12.617378876572699</v>
      </c>
      <c r="J757" s="45">
        <v>280.52933440242901</v>
      </c>
      <c r="K757" s="45">
        <v>0.78391927083333302</v>
      </c>
      <c r="L757" s="45">
        <f t="shared" si="35"/>
        <v>6.7447239336717182</v>
      </c>
    </row>
    <row r="758" spans="1:12" x14ac:dyDescent="0.3">
      <c r="A758" s="45">
        <v>55.267198833332898</v>
      </c>
      <c r="B758" s="45">
        <v>1700</v>
      </c>
      <c r="C758" s="45">
        <v>-4.3164062500000003E-2</v>
      </c>
      <c r="D758" s="45">
        <v>4.3359374999999999E-2</v>
      </c>
      <c r="E758" s="45">
        <v>-1.00221354166666</v>
      </c>
      <c r="F758" s="45">
        <v>1.5896079227993999E-2</v>
      </c>
      <c r="G758" s="53">
        <v>2.0918549064300298</v>
      </c>
      <c r="H758" s="45">
        <v>22.090917140182199</v>
      </c>
      <c r="I758" s="45">
        <v>14.79238315061</v>
      </c>
      <c r="J758" s="45">
        <v>326.77727143851803</v>
      </c>
      <c r="K758" s="45">
        <v>0.44205729166666602</v>
      </c>
      <c r="L758" s="45">
        <f t="shared" si="35"/>
        <v>6.4014700203028188</v>
      </c>
    </row>
    <row r="759" spans="1:12" x14ac:dyDescent="0.3">
      <c r="A759" s="45">
        <v>59.529999166666101</v>
      </c>
      <c r="B759" s="45">
        <v>1750</v>
      </c>
      <c r="C759" s="45">
        <v>-4.1666666666666602E-2</v>
      </c>
      <c r="D759" s="45">
        <v>3.7565104166666599E-2</v>
      </c>
      <c r="E759" s="45">
        <v>-1.0010416666666599</v>
      </c>
      <c r="F759" s="45">
        <v>1.30235419927548E-2</v>
      </c>
      <c r="G759" s="53">
        <v>2.3000427281614901</v>
      </c>
      <c r="H759" s="45">
        <v>21.924153054130201</v>
      </c>
      <c r="I759" s="45">
        <v>17.288775849976201</v>
      </c>
      <c r="J759" s="45">
        <v>379.041849482749</v>
      </c>
      <c r="K759" s="45">
        <v>0.404231770833333</v>
      </c>
      <c r="L759" s="45">
        <f t="shared" si="35"/>
        <v>6.0680442840287743</v>
      </c>
    </row>
    <row r="760" spans="1:12" x14ac:dyDescent="0.3">
      <c r="A760" s="45">
        <v>63.930332666666303</v>
      </c>
      <c r="B760" s="45">
        <v>1800</v>
      </c>
      <c r="C760" s="45">
        <v>-4.4726562499999997E-2</v>
      </c>
      <c r="D760" s="45">
        <v>4.4335937499999999E-2</v>
      </c>
      <c r="E760" s="45">
        <v>-1.00045572916666</v>
      </c>
      <c r="F760" s="45">
        <v>8.5235824760662108E-3</v>
      </c>
      <c r="G760" s="53">
        <v>2.42619845206886</v>
      </c>
      <c r="H760" s="45">
        <v>21.772449964741998</v>
      </c>
      <c r="I760" s="45">
        <v>19.3458008420107</v>
      </c>
      <c r="J760" s="45">
        <v>421.205487743243</v>
      </c>
      <c r="K760" s="45">
        <v>0.37916666666666599</v>
      </c>
      <c r="L760" s="45">
        <f t="shared" si="35"/>
        <v>5.760130204067555</v>
      </c>
    </row>
    <row r="761" spans="1:12" x14ac:dyDescent="0.3">
      <c r="A761" s="45">
        <v>68.030331833332994</v>
      </c>
      <c r="B761" s="45">
        <v>1850</v>
      </c>
      <c r="C761" s="45">
        <v>-3.6653645833333297E-2</v>
      </c>
      <c r="D761" s="45">
        <v>4.6223958333333301E-2</v>
      </c>
      <c r="E761" s="45">
        <v>-0.99375000000000002</v>
      </c>
      <c r="F761" s="45">
        <v>2.8952964173868498E-3</v>
      </c>
      <c r="G761" s="53">
        <v>2.5574015194077702</v>
      </c>
      <c r="H761" s="45">
        <v>21.607109071309001</v>
      </c>
      <c r="I761" s="45">
        <v>21.730286877757699</v>
      </c>
      <c r="J761" s="45">
        <v>469.52846716919998</v>
      </c>
      <c r="K761" s="45">
        <v>0.39889322916666597</v>
      </c>
      <c r="L761" s="45">
        <f t="shared" si="35"/>
        <v>5.4467443365604948</v>
      </c>
    </row>
    <row r="762" spans="1:12" x14ac:dyDescent="0.3">
      <c r="A762" s="45">
        <v>71.880831833332905</v>
      </c>
      <c r="B762" s="45">
        <v>1900</v>
      </c>
      <c r="C762" s="45">
        <v>-4.7265624999999999E-2</v>
      </c>
      <c r="D762" s="45">
        <v>5.54036458333333E-2</v>
      </c>
      <c r="E762" s="45">
        <v>-1.0030598958333301</v>
      </c>
      <c r="F762" s="45">
        <v>-1.9036165049976E-2</v>
      </c>
      <c r="G762" s="53">
        <v>2.7667385417786998</v>
      </c>
      <c r="H762" s="45">
        <v>21.410204001891799</v>
      </c>
      <c r="I762" s="45">
        <v>24.7384475806906</v>
      </c>
      <c r="J762" s="45">
        <v>529.65504079976495</v>
      </c>
      <c r="K762" s="45">
        <v>0.384700520833333</v>
      </c>
      <c r="L762" s="45">
        <f t="shared" si="35"/>
        <v>5.2236613052922118</v>
      </c>
    </row>
    <row r="763" spans="1:12" x14ac:dyDescent="0.3">
      <c r="A763" s="45">
        <v>75.741132166666105</v>
      </c>
      <c r="B763" s="45">
        <v>1950</v>
      </c>
      <c r="C763" s="45">
        <v>-3.9973958333333302E-2</v>
      </c>
      <c r="D763" s="45">
        <v>4.5963541666666601E-2</v>
      </c>
      <c r="E763" s="45">
        <v>-1.0056640625</v>
      </c>
      <c r="F763" s="45">
        <v>-2.5043299675318299E-2</v>
      </c>
      <c r="G763" s="53">
        <v>3.0310695903117799</v>
      </c>
      <c r="H763" s="45">
        <v>21.187824910410001</v>
      </c>
      <c r="I763" s="45">
        <v>28.2242963855754</v>
      </c>
      <c r="J763" s="45">
        <v>598.01118907319596</v>
      </c>
      <c r="K763" s="45">
        <v>0.37122395833333299</v>
      </c>
      <c r="L763" s="45">
        <f t="shared" si="35"/>
        <v>5.0685834072927021</v>
      </c>
    </row>
    <row r="764" spans="1:12" x14ac:dyDescent="0.3">
      <c r="A764" s="45">
        <v>79.709765166666301</v>
      </c>
      <c r="B764" s="45">
        <v>2000</v>
      </c>
      <c r="C764" s="45">
        <v>-4.1796874999999997E-2</v>
      </c>
      <c r="D764" s="45">
        <v>4.0234375000000003E-2</v>
      </c>
      <c r="E764" s="45">
        <v>-1</v>
      </c>
      <c r="F764" s="45">
        <v>-2.9760623701591399E-2</v>
      </c>
      <c r="G764" s="53">
        <v>3.1821703790620202</v>
      </c>
      <c r="H764" s="45">
        <v>21.0038741170397</v>
      </c>
      <c r="I764" s="45">
        <v>30.689764442812098</v>
      </c>
      <c r="J764" s="45">
        <v>644.60398991911995</v>
      </c>
      <c r="K764" s="45">
        <v>0.37955729166666602</v>
      </c>
      <c r="L764" s="45">
        <f t="shared" si="35"/>
        <v>4.9366284243156713</v>
      </c>
    </row>
    <row r="766" spans="1:12" ht="18" x14ac:dyDescent="0.3">
      <c r="A766" s="38" t="s">
        <v>83</v>
      </c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</row>
    <row r="767" spans="1:12" ht="18" x14ac:dyDescent="0.3">
      <c r="A767" s="38" t="s">
        <v>31</v>
      </c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</row>
    <row r="768" spans="1:12" ht="18" x14ac:dyDescent="0.3">
      <c r="A768" s="38" t="s">
        <v>66</v>
      </c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</row>
    <row r="769" spans="1:12" ht="18" x14ac:dyDescent="0.3">
      <c r="A769" s="38" t="s">
        <v>39</v>
      </c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</row>
    <row r="770" spans="1:12" ht="15.6" x14ac:dyDescent="0.3">
      <c r="A770" s="40" t="s">
        <v>90</v>
      </c>
      <c r="B770" s="40"/>
      <c r="C770" s="40"/>
      <c r="D770" s="41"/>
      <c r="E770" s="41"/>
      <c r="F770" s="41"/>
      <c r="G770" s="41"/>
      <c r="H770" s="41"/>
      <c r="I770" s="41"/>
      <c r="J770" s="41"/>
      <c r="K770" s="41"/>
      <c r="L770" s="41"/>
    </row>
    <row r="771" spans="1:12" ht="43.2" x14ac:dyDescent="0.3">
      <c r="A771" s="42" t="s">
        <v>41</v>
      </c>
      <c r="B771" s="42" t="s">
        <v>42</v>
      </c>
      <c r="C771" s="42" t="s">
        <v>43</v>
      </c>
      <c r="D771" s="42" t="s">
        <v>44</v>
      </c>
      <c r="E771" s="42" t="s">
        <v>45</v>
      </c>
      <c r="F771" s="42" t="s">
        <v>46</v>
      </c>
      <c r="G771" s="52" t="s">
        <v>47</v>
      </c>
      <c r="H771" s="42" t="s">
        <v>48</v>
      </c>
      <c r="I771" s="42" t="s">
        <v>49</v>
      </c>
      <c r="J771" s="42" t="s">
        <v>50</v>
      </c>
      <c r="K771" s="42" t="s">
        <v>51</v>
      </c>
      <c r="L771" s="42" t="s">
        <v>76</v>
      </c>
    </row>
    <row r="772" spans="1:12" x14ac:dyDescent="0.3">
      <c r="A772" s="45">
        <v>0.43373233333391398</v>
      </c>
      <c r="B772" s="45">
        <v>1000</v>
      </c>
      <c r="C772" s="45">
        <v>-6.2174479166666602E-2</v>
      </c>
      <c r="D772" s="45">
        <v>5.2408854166666602E-2</v>
      </c>
      <c r="E772" s="45">
        <v>-1.0197265625</v>
      </c>
      <c r="F772" s="45">
        <v>-3.4597537160145202E-4</v>
      </c>
      <c r="G772" s="53">
        <v>-9.7280582203502E-4</v>
      </c>
      <c r="H772" s="45">
        <v>22.928633293842399</v>
      </c>
      <c r="I772" s="45">
        <v>4.0533653509774997E-4</v>
      </c>
      <c r="J772" s="45">
        <v>2.8718507679202102E-2</v>
      </c>
      <c r="K772" s="45">
        <v>0.12890625</v>
      </c>
      <c r="L772" s="45">
        <f t="shared" ref="L772:L780" si="36">(G772*1000)/J772</f>
        <v>-33.873829131432359</v>
      </c>
    </row>
    <row r="773" spans="1:12" x14ac:dyDescent="0.3">
      <c r="A773" s="45">
        <v>0.44093133333381201</v>
      </c>
      <c r="B773" s="45">
        <v>1050</v>
      </c>
      <c r="C773" s="45">
        <v>-3.7434895833333301E-2</v>
      </c>
      <c r="D773" s="45">
        <v>3.80859375E-2</v>
      </c>
      <c r="E773" s="45">
        <v>-1.0069010416666599</v>
      </c>
      <c r="F773" s="45">
        <v>-5.6262727156928399E-3</v>
      </c>
      <c r="G773" s="53">
        <v>5.2812689873656497E-2</v>
      </c>
      <c r="H773" s="45">
        <v>22.9183163667062</v>
      </c>
      <c r="I773" s="45">
        <v>0.20888485077031199</v>
      </c>
      <c r="J773" s="45">
        <v>4.78728785791718</v>
      </c>
      <c r="K773" s="45">
        <v>0.13404947916666601</v>
      </c>
      <c r="L773" s="45">
        <f t="shared" si="36"/>
        <v>11.031860093041047</v>
      </c>
    </row>
    <row r="774" spans="1:12" x14ac:dyDescent="0.3">
      <c r="A774" s="45">
        <v>4.66459883333376</v>
      </c>
      <c r="B774" s="45">
        <v>1100</v>
      </c>
      <c r="C774" s="45">
        <v>-3.5481770833333301E-2</v>
      </c>
      <c r="D774" s="45">
        <v>3.68489583333333E-2</v>
      </c>
      <c r="E774" s="45">
        <v>-1.00338541666666</v>
      </c>
      <c r="F774" s="45">
        <v>-3.2251375701398302E-3</v>
      </c>
      <c r="G774" s="53">
        <v>0.12814146871617699</v>
      </c>
      <c r="H774" s="45">
        <v>22.906726601778701</v>
      </c>
      <c r="I774" s="45">
        <v>0.432948768740749</v>
      </c>
      <c r="J774" s="45">
        <v>9.9174393268649599</v>
      </c>
      <c r="K774" s="45">
        <v>0.144986979166666</v>
      </c>
      <c r="L774" s="45">
        <f t="shared" si="36"/>
        <v>12.920822048193388</v>
      </c>
    </row>
    <row r="775" spans="1:12" x14ac:dyDescent="0.3">
      <c r="A775" s="45">
        <v>9.0223993333337802</v>
      </c>
      <c r="B775" s="45">
        <v>1150</v>
      </c>
      <c r="C775" s="45">
        <v>-3.9388020833333301E-2</v>
      </c>
      <c r="D775" s="45">
        <v>3.39192708333333E-2</v>
      </c>
      <c r="E775" s="45">
        <v>-0.99928385416666599</v>
      </c>
      <c r="F775" s="45">
        <v>7.6054762310813896E-4</v>
      </c>
      <c r="G775" s="53">
        <v>0.21932681152172201</v>
      </c>
      <c r="H775" s="45">
        <v>22.887861664613698</v>
      </c>
      <c r="I775" s="45">
        <v>0.74734495614966701</v>
      </c>
      <c r="J775" s="45">
        <v>17.105128319875501</v>
      </c>
      <c r="K775" s="45">
        <v>0.13502604166666601</v>
      </c>
      <c r="L775" s="45">
        <f t="shared" si="36"/>
        <v>12.82228390341116</v>
      </c>
    </row>
    <row r="776" spans="1:12" x14ac:dyDescent="0.3">
      <c r="A776" s="45">
        <v>12.9262323333339</v>
      </c>
      <c r="B776" s="45">
        <v>1200</v>
      </c>
      <c r="C776" s="45">
        <v>-3.9322916666666603E-2</v>
      </c>
      <c r="D776" s="45">
        <v>3.6002604166666598E-2</v>
      </c>
      <c r="E776" s="45">
        <v>-1.0029296875</v>
      </c>
      <c r="F776" s="45">
        <v>3.37311902684967E-3</v>
      </c>
      <c r="G776" s="53">
        <v>0.31327528142317401</v>
      </c>
      <c r="H776" s="45">
        <v>22.867131932788201</v>
      </c>
      <c r="I776" s="45">
        <v>1.1160128122047599</v>
      </c>
      <c r="J776" s="45">
        <v>25.520013269330001</v>
      </c>
      <c r="K776" s="45">
        <v>0.14713541666666599</v>
      </c>
      <c r="L776" s="45">
        <f t="shared" si="36"/>
        <v>12.275670788920351</v>
      </c>
    </row>
    <row r="777" spans="1:12" x14ac:dyDescent="0.3">
      <c r="A777" s="45">
        <v>16.8399658333338</v>
      </c>
      <c r="B777" s="45">
        <v>1250</v>
      </c>
      <c r="C777" s="45">
        <v>-3.9388020833333301E-2</v>
      </c>
      <c r="D777" s="45">
        <v>4.2513020833333297E-2</v>
      </c>
      <c r="E777" s="45">
        <v>-1.0056640625</v>
      </c>
      <c r="F777" s="45">
        <v>4.2543596660581896E-3</v>
      </c>
      <c r="G777" s="53">
        <v>0.445224562160978</v>
      </c>
      <c r="H777" s="45">
        <v>22.835550949288201</v>
      </c>
      <c r="I777" s="45">
        <v>1.71696948537462</v>
      </c>
      <c r="J777" s="45">
        <v>39.207944507602399</v>
      </c>
      <c r="K777" s="45">
        <v>0.14134114583333299</v>
      </c>
      <c r="L777" s="45">
        <f t="shared" si="36"/>
        <v>11.35546807547254</v>
      </c>
    </row>
    <row r="778" spans="1:12" x14ac:dyDescent="0.3">
      <c r="A778" s="45">
        <v>21.0362658333339</v>
      </c>
      <c r="B778" s="45">
        <v>1300</v>
      </c>
      <c r="C778" s="45">
        <v>-3.4700520833333297E-2</v>
      </c>
      <c r="D778" s="45">
        <v>4.1666666666666602E-2</v>
      </c>
      <c r="E778" s="45">
        <v>-1.01048177083333</v>
      </c>
      <c r="F778" s="45">
        <v>5.4842715788573099E-3</v>
      </c>
      <c r="G778" s="53">
        <v>0.59729444711986202</v>
      </c>
      <c r="H778" s="45">
        <v>22.791511309306099</v>
      </c>
      <c r="I778" s="45">
        <v>2.4720448435931601</v>
      </c>
      <c r="J778" s="45">
        <v>56.341626783551902</v>
      </c>
      <c r="K778" s="45">
        <v>0.15644531249999999</v>
      </c>
      <c r="L778" s="45">
        <f t="shared" si="36"/>
        <v>10.601299274060601</v>
      </c>
    </row>
    <row r="779" spans="1:12" x14ac:dyDescent="0.3">
      <c r="A779" s="45">
        <v>25.2087658333337</v>
      </c>
      <c r="B779" s="45">
        <v>1350</v>
      </c>
      <c r="C779" s="45">
        <v>-3.9322916666666603E-2</v>
      </c>
      <c r="D779" s="45">
        <v>3.7434895833333301E-2</v>
      </c>
      <c r="E779" s="45">
        <v>-1.00345052083333</v>
      </c>
      <c r="F779" s="45">
        <v>6.5609603420442499E-3</v>
      </c>
      <c r="G779" s="53">
        <v>0.73896846249346804</v>
      </c>
      <c r="H779" s="45">
        <v>22.743834664429102</v>
      </c>
      <c r="I779" s="45">
        <v>3.3088907857986598</v>
      </c>
      <c r="J779" s="45">
        <v>75.256865618550293</v>
      </c>
      <c r="K779" s="45">
        <v>0.17252604166666599</v>
      </c>
      <c r="L779" s="45">
        <f t="shared" si="36"/>
        <v>9.8192830171672387</v>
      </c>
    </row>
    <row r="780" spans="1:12" x14ac:dyDescent="0.3">
      <c r="A780" s="45">
        <v>29.414898333333898</v>
      </c>
      <c r="B780" s="45">
        <v>1400</v>
      </c>
      <c r="C780" s="45">
        <v>-4.27083333333333E-2</v>
      </c>
      <c r="D780" s="45">
        <v>3.9908854166666598E-2</v>
      </c>
      <c r="E780" s="45">
        <v>-1.00364583333333</v>
      </c>
      <c r="F780" s="45">
        <v>8.0136232465190995E-3</v>
      </c>
      <c r="G780" s="53">
        <v>0.962457559364714</v>
      </c>
      <c r="H780" s="45">
        <v>22.664448477032</v>
      </c>
      <c r="I780" s="45">
        <v>4.6289868850481</v>
      </c>
      <c r="J780" s="45">
        <v>104.913418602395</v>
      </c>
      <c r="K780" s="45">
        <v>0.170442708333333</v>
      </c>
      <c r="L780" s="45">
        <f t="shared" si="36"/>
        <v>9.173827067939456</v>
      </c>
    </row>
    <row r="781" spans="1:12" x14ac:dyDescent="0.3">
      <c r="A781" s="47"/>
      <c r="B781" s="47">
        <f>B780+(((B782-B780)*(G781-G780))/(G782-G780))</f>
        <v>1430.4156777365124</v>
      </c>
      <c r="C781" s="47"/>
      <c r="D781" s="47"/>
      <c r="E781" s="47"/>
      <c r="F781" s="47"/>
      <c r="G781" s="47">
        <v>1.1000000000000001</v>
      </c>
      <c r="H781" s="47"/>
      <c r="I781" s="47"/>
      <c r="J781" s="47"/>
      <c r="K781" s="47"/>
      <c r="L781" s="47">
        <f>L780+(((L782-L780)*(G781-G780))/(G782-G780))</f>
        <v>8.7918161031693209</v>
      </c>
    </row>
    <row r="782" spans="1:12" x14ac:dyDescent="0.3">
      <c r="A782" s="45">
        <v>33.725666000000501</v>
      </c>
      <c r="B782" s="45">
        <v>1450</v>
      </c>
      <c r="C782" s="45">
        <v>-3.8997395833333302E-2</v>
      </c>
      <c r="D782" s="45">
        <v>4.1666666666666602E-2</v>
      </c>
      <c r="E782" s="45">
        <v>-1.00364583333333</v>
      </c>
      <c r="F782" s="45">
        <v>1.05816181940391E-2</v>
      </c>
      <c r="G782" s="53">
        <v>1.18856207333741</v>
      </c>
      <c r="H782" s="45">
        <v>22.570680360713201</v>
      </c>
      <c r="I782" s="45">
        <v>6.16200823926191</v>
      </c>
      <c r="J782" s="45">
        <v>139.08072203378799</v>
      </c>
      <c r="K782" s="45">
        <v>0.17167968750000001</v>
      </c>
      <c r="L782" s="45">
        <f>(G782*1000)/J782</f>
        <v>8.5458434206910656</v>
      </c>
    </row>
    <row r="783" spans="1:12" x14ac:dyDescent="0.3">
      <c r="A783" s="47"/>
      <c r="B783" s="47">
        <f>B782+(((B785-B782)*(G783-G782))/(G785-G782))</f>
        <v>1452.3093101056313</v>
      </c>
      <c r="C783" s="47"/>
      <c r="D783" s="47"/>
      <c r="E783" s="47"/>
      <c r="F783" s="47"/>
      <c r="G783" s="47">
        <v>1.2</v>
      </c>
      <c r="H783" s="47"/>
      <c r="I783" s="47"/>
      <c r="J783" s="47"/>
      <c r="K783" s="47"/>
      <c r="L783" s="47">
        <f>L782+(((L785-L782)*(G783-G782))/(G785-G782))</f>
        <v>8.5187102647106236</v>
      </c>
    </row>
    <row r="784" spans="1:12" x14ac:dyDescent="0.3">
      <c r="A784" s="47"/>
      <c r="B784" s="47">
        <f>B782+(((B785-B782)*(G784-G782))/(G785-G782))</f>
        <v>1432.1193738194995</v>
      </c>
      <c r="C784" s="47"/>
      <c r="D784" s="47"/>
      <c r="E784" s="47"/>
      <c r="F784" s="47"/>
      <c r="G784" s="47">
        <v>1.1000000000000001</v>
      </c>
      <c r="H784" s="47"/>
      <c r="I784" s="47"/>
      <c r="J784" s="47"/>
      <c r="K784" s="47"/>
      <c r="L784" s="47">
        <f>L782+(((L785-L782)*(G784-G782))/(G785-G782))</f>
        <v>8.7559311945246421</v>
      </c>
    </row>
    <row r="785" spans="1:12" x14ac:dyDescent="0.3">
      <c r="A785" s="45">
        <v>38.020066166667</v>
      </c>
      <c r="B785" s="45">
        <v>1500</v>
      </c>
      <c r="C785" s="45">
        <v>-4.5768229166666598E-2</v>
      </c>
      <c r="D785" s="45">
        <v>3.7174479166666601E-2</v>
      </c>
      <c r="E785" s="45">
        <v>-1.0022786458333299</v>
      </c>
      <c r="F785" s="45">
        <v>9.6761466554402403E-3</v>
      </c>
      <c r="G785" s="53">
        <v>1.4362102050174701</v>
      </c>
      <c r="H785" s="45">
        <v>22.456482327165698</v>
      </c>
      <c r="I785" s="45">
        <v>8.0362264801757703</v>
      </c>
      <c r="J785" s="45">
        <v>180.46536731838299</v>
      </c>
      <c r="K785" s="45">
        <v>0.76386718750000004</v>
      </c>
      <c r="L785" s="45">
        <f t="shared" ref="L785:L795" si="37">(G785*1000)/J785</f>
        <v>7.9583702200525845</v>
      </c>
    </row>
    <row r="786" spans="1:12" x14ac:dyDescent="0.3">
      <c r="A786" s="45">
        <v>42.330998666667199</v>
      </c>
      <c r="B786" s="45">
        <v>1550</v>
      </c>
      <c r="C786" s="45">
        <v>-4.8307291666666599E-2</v>
      </c>
      <c r="D786" s="45">
        <v>4.4010416666666601E-2</v>
      </c>
      <c r="E786" s="45">
        <v>-1.0008463541666599</v>
      </c>
      <c r="F786" s="45">
        <v>1.37361835951278E-2</v>
      </c>
      <c r="G786" s="53">
        <v>1.6619786048608201</v>
      </c>
      <c r="H786" s="45">
        <v>22.3310963368227</v>
      </c>
      <c r="I786" s="45">
        <v>10.027147836578701</v>
      </c>
      <c r="J786" s="45">
        <v>223.91712731467601</v>
      </c>
      <c r="K786" s="45">
        <v>0.34720052083333303</v>
      </c>
      <c r="L786" s="45">
        <f t="shared" si="37"/>
        <v>7.4222933492943683</v>
      </c>
    </row>
    <row r="787" spans="1:12" x14ac:dyDescent="0.3">
      <c r="A787" s="45">
        <v>46.800765500000502</v>
      </c>
      <c r="B787" s="45">
        <v>1600</v>
      </c>
      <c r="C787" s="45">
        <v>-4.5768229166666598E-2</v>
      </c>
      <c r="D787" s="45">
        <v>3.8606770833333297E-2</v>
      </c>
      <c r="E787" s="45">
        <v>-1.0046875</v>
      </c>
      <c r="F787" s="45">
        <v>1.2215233302176999E-2</v>
      </c>
      <c r="G787" s="53">
        <v>1.88597088510569</v>
      </c>
      <c r="H787" s="45">
        <v>22.1914110223201</v>
      </c>
      <c r="I787" s="45">
        <v>12.172431012524701</v>
      </c>
      <c r="J787" s="45">
        <v>270.123371761996</v>
      </c>
      <c r="K787" s="45">
        <v>0.49375000000000002</v>
      </c>
      <c r="L787" s="45">
        <f t="shared" si="37"/>
        <v>6.9818871014515809</v>
      </c>
    </row>
    <row r="788" spans="1:12" x14ac:dyDescent="0.3">
      <c r="A788" s="45">
        <v>51.242233000000603</v>
      </c>
      <c r="B788" s="45">
        <v>1650</v>
      </c>
      <c r="C788" s="45">
        <v>-4.1145833333333298E-2</v>
      </c>
      <c r="D788" s="45">
        <v>3.9453124999999999E-2</v>
      </c>
      <c r="E788" s="45">
        <v>-0.99772135416666596</v>
      </c>
      <c r="F788" s="45">
        <v>1.1445850328331101E-2</v>
      </c>
      <c r="G788" s="53">
        <v>2.13097548435191</v>
      </c>
      <c r="H788" s="45">
        <v>22.034427125513499</v>
      </c>
      <c r="I788" s="45">
        <v>14.616911388998901</v>
      </c>
      <c r="J788" s="45">
        <v>322.07532468945601</v>
      </c>
      <c r="K788" s="45">
        <v>1.69973958333333</v>
      </c>
      <c r="L788" s="45">
        <f t="shared" si="37"/>
        <v>6.6163885308711237</v>
      </c>
    </row>
    <row r="789" spans="1:12" x14ac:dyDescent="0.3">
      <c r="A789" s="45">
        <v>55.574065000000502</v>
      </c>
      <c r="B789" s="45">
        <v>1700</v>
      </c>
      <c r="C789" s="45">
        <v>-6.5299479166666605E-2</v>
      </c>
      <c r="D789" s="45">
        <v>6.3606770833333298E-2</v>
      </c>
      <c r="E789" s="45">
        <v>-0.99733072916666599</v>
      </c>
      <c r="F789" s="45">
        <v>7.9213560907792305E-3</v>
      </c>
      <c r="G789" s="53">
        <v>2.3306248854786502</v>
      </c>
      <c r="H789" s="45">
        <v>21.874082729204599</v>
      </c>
      <c r="I789" s="45">
        <v>16.956075597933498</v>
      </c>
      <c r="J789" s="45">
        <v>370.89863256767097</v>
      </c>
      <c r="K789" s="45">
        <v>2.10813802083333</v>
      </c>
      <c r="L789" s="45">
        <f t="shared" si="37"/>
        <v>6.2837246644564662</v>
      </c>
    </row>
    <row r="790" spans="1:12" x14ac:dyDescent="0.3">
      <c r="A790" s="45">
        <v>59.920066000000503</v>
      </c>
      <c r="B790" s="45">
        <v>1750</v>
      </c>
      <c r="C790" s="45">
        <v>-4.3749999999999997E-2</v>
      </c>
      <c r="D790" s="45">
        <v>5.1432291666666602E-2</v>
      </c>
      <c r="E790" s="45">
        <v>-1.00221354166666</v>
      </c>
      <c r="F790" s="45">
        <v>3.5840956812076301E-3</v>
      </c>
      <c r="G790" s="53">
        <v>2.5344933390823599</v>
      </c>
      <c r="H790" s="45">
        <v>21.696848252210501</v>
      </c>
      <c r="I790" s="45">
        <v>19.626855885290901</v>
      </c>
      <c r="J790" s="45">
        <v>425.84090660903001</v>
      </c>
      <c r="K790" s="45">
        <v>1.43483072916666</v>
      </c>
      <c r="L790" s="45">
        <f t="shared" si="37"/>
        <v>5.9517376084522349</v>
      </c>
    </row>
    <row r="791" spans="1:12" x14ac:dyDescent="0.3">
      <c r="A791" s="45">
        <v>64.175165666667297</v>
      </c>
      <c r="B791" s="45">
        <v>1800</v>
      </c>
      <c r="C791" s="45">
        <v>-3.7239583333333298E-2</v>
      </c>
      <c r="D791" s="45">
        <v>5.0325520833333297E-2</v>
      </c>
      <c r="E791" s="45">
        <v>-0.9990234375</v>
      </c>
      <c r="F791" s="45">
        <v>-1.9778162839764902E-3</v>
      </c>
      <c r="G791" s="53">
        <v>2.6894001833044801</v>
      </c>
      <c r="H791" s="45">
        <v>21.525212578646901</v>
      </c>
      <c r="I791" s="45">
        <v>22.063930461113699</v>
      </c>
      <c r="J791" s="45">
        <v>474.93091853099901</v>
      </c>
      <c r="K791" s="45">
        <v>1.1151692708333301</v>
      </c>
      <c r="L791" s="45">
        <f t="shared" si="37"/>
        <v>5.6627186783775194</v>
      </c>
    </row>
    <row r="792" spans="1:12" x14ac:dyDescent="0.3">
      <c r="A792" s="45">
        <v>68.459731666667196</v>
      </c>
      <c r="B792" s="45">
        <v>1850</v>
      </c>
      <c r="C792" s="45">
        <v>-5.0585937499999997E-2</v>
      </c>
      <c r="D792" s="45">
        <v>4.4140625000000003E-2</v>
      </c>
      <c r="E792" s="45">
        <v>-0.99863281250000002</v>
      </c>
      <c r="F792" s="45">
        <v>-2.0514405268506699E-2</v>
      </c>
      <c r="G792" s="53">
        <v>2.9154039158632798</v>
      </c>
      <c r="H792" s="45">
        <v>21.3152575160276</v>
      </c>
      <c r="I792" s="45">
        <v>25.244408923477401</v>
      </c>
      <c r="J792" s="45">
        <v>538.09098925570197</v>
      </c>
      <c r="K792" s="45">
        <v>0.93717447916666596</v>
      </c>
      <c r="L792" s="45">
        <f t="shared" si="37"/>
        <v>5.418050058589392</v>
      </c>
    </row>
    <row r="793" spans="1:12" x14ac:dyDescent="0.3">
      <c r="A793" s="45">
        <v>72.615765333333798</v>
      </c>
      <c r="B793" s="45">
        <v>1900</v>
      </c>
      <c r="C793" s="45">
        <v>-4.2447916666666599E-2</v>
      </c>
      <c r="D793" s="45">
        <v>4.4335937499999999E-2</v>
      </c>
      <c r="E793" s="45">
        <v>-0.99947916666666603</v>
      </c>
      <c r="F793" s="45">
        <v>-2.79921902282343E-2</v>
      </c>
      <c r="G793" s="53">
        <v>3.1350490766530799</v>
      </c>
      <c r="H793" s="45">
        <v>21.097785016828102</v>
      </c>
      <c r="I793" s="45">
        <v>28.536519442058001</v>
      </c>
      <c r="J793" s="45">
        <v>602.05749734303197</v>
      </c>
      <c r="K793" s="45">
        <v>0.89231770833333302</v>
      </c>
      <c r="L793" s="45">
        <f t="shared" si="37"/>
        <v>5.2072253738031851</v>
      </c>
    </row>
    <row r="794" spans="1:12" x14ac:dyDescent="0.3">
      <c r="A794" s="45">
        <v>77.045265666667007</v>
      </c>
      <c r="B794" s="45">
        <v>1950</v>
      </c>
      <c r="C794" s="45">
        <v>-4.0299479166666603E-2</v>
      </c>
      <c r="D794" s="45">
        <v>4.4791666666666598E-2</v>
      </c>
      <c r="E794" s="45">
        <v>-1.001171875</v>
      </c>
      <c r="F794" s="45">
        <v>-2.9079966516323399E-2</v>
      </c>
      <c r="G794" s="53">
        <v>3.3156079178744999</v>
      </c>
      <c r="H794" s="45">
        <v>20.880846697167598</v>
      </c>
      <c r="I794" s="45">
        <v>31.663701532109599</v>
      </c>
      <c r="J794" s="45">
        <v>661.16493004013296</v>
      </c>
      <c r="K794" s="45">
        <v>0.90494791666666596</v>
      </c>
      <c r="L794" s="45">
        <f t="shared" si="37"/>
        <v>5.0147970154334125</v>
      </c>
    </row>
    <row r="795" spans="1:12" x14ac:dyDescent="0.3">
      <c r="A795" s="45">
        <v>81.533966000000405</v>
      </c>
      <c r="B795" s="45">
        <v>2000</v>
      </c>
      <c r="C795" s="45">
        <v>-4.0104166666666601E-2</v>
      </c>
      <c r="D795" s="45">
        <v>3.8216145833333298E-2</v>
      </c>
      <c r="E795" s="45">
        <v>-0.99713541666666605</v>
      </c>
      <c r="F795" s="45">
        <v>-3.62090082713055E-2</v>
      </c>
      <c r="G795" s="53">
        <v>3.41138572337197</v>
      </c>
      <c r="H795" s="45">
        <v>20.707975429559799</v>
      </c>
      <c r="I795" s="45">
        <v>33.770830750187798</v>
      </c>
      <c r="J795" s="45">
        <v>699.32565476537104</v>
      </c>
      <c r="K795" s="45">
        <v>0.91874999999999996</v>
      </c>
      <c r="L795" s="45">
        <f t="shared" si="37"/>
        <v>4.8781075027435037</v>
      </c>
    </row>
    <row r="797" spans="1:12" ht="18" x14ac:dyDescent="0.3">
      <c r="A797" s="38" t="s">
        <v>83</v>
      </c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</row>
    <row r="798" spans="1:12" ht="18" x14ac:dyDescent="0.3">
      <c r="A798" s="38" t="s">
        <v>31</v>
      </c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</row>
    <row r="799" spans="1:12" ht="18" x14ac:dyDescent="0.3">
      <c r="A799" s="38" t="s">
        <v>61</v>
      </c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</row>
    <row r="800" spans="1:12" ht="18" x14ac:dyDescent="0.3">
      <c r="A800" s="38" t="s">
        <v>39</v>
      </c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</row>
    <row r="801" spans="1:12" ht="15.6" x14ac:dyDescent="0.3">
      <c r="A801" s="40" t="s">
        <v>91</v>
      </c>
      <c r="B801" s="40"/>
      <c r="C801" s="40"/>
      <c r="D801" s="41"/>
      <c r="E801" s="41"/>
      <c r="F801" s="41"/>
      <c r="G801" s="41"/>
      <c r="H801" s="41"/>
      <c r="I801" s="41"/>
      <c r="J801" s="41"/>
      <c r="K801" s="41"/>
      <c r="L801" s="41"/>
    </row>
    <row r="802" spans="1:12" ht="43.2" x14ac:dyDescent="0.3">
      <c r="A802" s="42" t="s">
        <v>41</v>
      </c>
      <c r="B802" s="42" t="s">
        <v>42</v>
      </c>
      <c r="C802" s="42" t="s">
        <v>43</v>
      </c>
      <c r="D802" s="42" t="s">
        <v>44</v>
      </c>
      <c r="E802" s="42" t="s">
        <v>45</v>
      </c>
      <c r="F802" s="42" t="s">
        <v>46</v>
      </c>
      <c r="G802" s="52" t="s">
        <v>47</v>
      </c>
      <c r="H802" s="42" t="s">
        <v>48</v>
      </c>
      <c r="I802" s="42" t="s">
        <v>49</v>
      </c>
      <c r="J802" s="42" t="s">
        <v>50</v>
      </c>
      <c r="K802" s="42" t="s">
        <v>51</v>
      </c>
      <c r="L802" s="42" t="s">
        <v>76</v>
      </c>
    </row>
    <row r="803" spans="1:12" x14ac:dyDescent="0.3">
      <c r="A803" s="45">
        <v>0.67226416666672595</v>
      </c>
      <c r="B803" s="45">
        <v>1000</v>
      </c>
      <c r="C803" s="45">
        <v>-6.25E-2</v>
      </c>
      <c r="D803" s="45">
        <v>5.2213541666666599E-2</v>
      </c>
      <c r="E803" s="45">
        <v>-1.02024739583333</v>
      </c>
      <c r="F803" s="45">
        <v>-4.8321350443598097E-3</v>
      </c>
      <c r="G803" s="53">
        <v>1.2909567384152901E-3</v>
      </c>
      <c r="H803" s="45">
        <v>23.717215724323601</v>
      </c>
      <c r="I803" s="45">
        <v>4.7397655020923302E-2</v>
      </c>
      <c r="J803" s="45">
        <v>1.1241404914339399</v>
      </c>
      <c r="K803" s="45">
        <v>5.859375E-2</v>
      </c>
      <c r="L803" s="45">
        <f t="shared" ref="L803:L810" si="38">(G803*1000)/J803</f>
        <v>1.1483944829427515</v>
      </c>
    </row>
    <row r="804" spans="1:12" x14ac:dyDescent="0.3">
      <c r="A804" s="45">
        <v>0.68799699999995401</v>
      </c>
      <c r="B804" s="45">
        <v>1050</v>
      </c>
      <c r="C804" s="45">
        <v>-3.7044270833333302E-2</v>
      </c>
      <c r="D804" s="45">
        <v>3.48958333333333E-2</v>
      </c>
      <c r="E804" s="45">
        <v>-1.00143229166666</v>
      </c>
      <c r="F804" s="45">
        <v>-8.7019206881242695E-3</v>
      </c>
      <c r="G804" s="53">
        <v>6.4975188094948094E-2</v>
      </c>
      <c r="H804" s="45">
        <v>23.710127750796602</v>
      </c>
      <c r="I804" s="45">
        <v>0.28572344937490401</v>
      </c>
      <c r="J804" s="45">
        <v>6.77453903238185</v>
      </c>
      <c r="K804" s="45">
        <v>0.107682291666666</v>
      </c>
      <c r="L804" s="45">
        <f t="shared" si="38"/>
        <v>9.5910862398712258</v>
      </c>
    </row>
    <row r="805" spans="1:12" x14ac:dyDescent="0.3">
      <c r="A805" s="45">
        <v>5.1797636666666298</v>
      </c>
      <c r="B805" s="45">
        <v>1100</v>
      </c>
      <c r="C805" s="45">
        <v>-3.7565104166666599E-2</v>
      </c>
      <c r="D805" s="45">
        <v>3.6783854166666602E-2</v>
      </c>
      <c r="E805" s="45">
        <v>-1.0048177083333301</v>
      </c>
      <c r="F805" s="45">
        <v>-9.4719625849390907E-3</v>
      </c>
      <c r="G805" s="53">
        <v>0.144663489185861</v>
      </c>
      <c r="H805" s="45">
        <v>23.702535213970599</v>
      </c>
      <c r="I805" s="45">
        <v>0.53997554078584797</v>
      </c>
      <c r="J805" s="45">
        <v>12.798788837820901</v>
      </c>
      <c r="K805" s="45">
        <v>8.9908854166666594E-2</v>
      </c>
      <c r="L805" s="45">
        <f t="shared" si="38"/>
        <v>11.302904596595498</v>
      </c>
    </row>
    <row r="806" spans="1:12" x14ac:dyDescent="0.3">
      <c r="A806" s="45">
        <v>9.7220309999999603</v>
      </c>
      <c r="B806" s="45">
        <v>1150</v>
      </c>
      <c r="C806" s="45">
        <v>-3.8541666666666599E-2</v>
      </c>
      <c r="D806" s="45">
        <v>3.4114583333333302E-2</v>
      </c>
      <c r="E806" s="45">
        <v>-1.002734375</v>
      </c>
      <c r="F806" s="45">
        <v>-1.9096320994023001E-3</v>
      </c>
      <c r="G806" s="53">
        <v>0.248038602199112</v>
      </c>
      <c r="H806" s="45">
        <v>23.690618397057399</v>
      </c>
      <c r="I806" s="45">
        <v>0.88127659891601695</v>
      </c>
      <c r="J806" s="45">
        <v>20.877986626179101</v>
      </c>
      <c r="K806" s="45">
        <v>0.153841145833333</v>
      </c>
      <c r="L806" s="45">
        <f t="shared" si="38"/>
        <v>11.880388978125605</v>
      </c>
    </row>
    <row r="807" spans="1:12" x14ac:dyDescent="0.3">
      <c r="A807" s="45">
        <v>14.255663666666599</v>
      </c>
      <c r="B807" s="45">
        <v>1200</v>
      </c>
      <c r="C807" s="45">
        <v>-4.3489583333333297E-2</v>
      </c>
      <c r="D807" s="45">
        <v>4.0104166666666601E-2</v>
      </c>
      <c r="E807" s="45">
        <v>-1.0023437500000001</v>
      </c>
      <c r="F807" s="45">
        <v>1.26876820372319E-3</v>
      </c>
      <c r="G807" s="53">
        <v>0.37516535438321802</v>
      </c>
      <c r="H807" s="45">
        <v>23.673009126300801</v>
      </c>
      <c r="I807" s="45">
        <v>1.35367805913107</v>
      </c>
      <c r="J807" s="45">
        <v>32.045622476699101</v>
      </c>
      <c r="K807" s="45">
        <v>0.15234375</v>
      </c>
      <c r="L807" s="45">
        <f t="shared" si="38"/>
        <v>11.707226303873702</v>
      </c>
    </row>
    <row r="808" spans="1:12" x14ac:dyDescent="0.3">
      <c r="A808" s="45">
        <v>18.756697499999898</v>
      </c>
      <c r="B808" s="45">
        <v>1250</v>
      </c>
      <c r="C808" s="45">
        <v>-4.0494791666666599E-2</v>
      </c>
      <c r="D808" s="45">
        <v>3.4244791666666601E-2</v>
      </c>
      <c r="E808" s="45">
        <v>-1.0040364583333301</v>
      </c>
      <c r="F808" s="45">
        <v>2.1634571237581302E-3</v>
      </c>
      <c r="G808" s="53">
        <v>0.55392664464860697</v>
      </c>
      <c r="H808" s="45">
        <v>23.645640842674101</v>
      </c>
      <c r="I808" s="45">
        <v>2.0925614728433999</v>
      </c>
      <c r="J808" s="45">
        <v>49.479957366136297</v>
      </c>
      <c r="K808" s="45">
        <v>0.1611328125</v>
      </c>
      <c r="L808" s="45">
        <f t="shared" si="38"/>
        <v>11.19497012799995</v>
      </c>
    </row>
    <row r="809" spans="1:12" x14ac:dyDescent="0.3">
      <c r="A809" s="45">
        <v>23.388863666666602</v>
      </c>
      <c r="B809" s="45">
        <v>1300</v>
      </c>
      <c r="C809" s="45">
        <v>-3.6979166666666598E-2</v>
      </c>
      <c r="D809" s="45">
        <v>2.1289062500000001E-2</v>
      </c>
      <c r="E809" s="45">
        <v>-1.0033203125000001</v>
      </c>
      <c r="F809" s="45">
        <v>1.7100151575532899E-3</v>
      </c>
      <c r="G809" s="53">
        <v>0.74541743056088505</v>
      </c>
      <c r="H809" s="45">
        <v>23.607914340550501</v>
      </c>
      <c r="I809" s="45">
        <v>3.0629008732419201</v>
      </c>
      <c r="J809" s="45">
        <v>72.308708912370605</v>
      </c>
      <c r="K809" s="45">
        <v>0.20175781249999999</v>
      </c>
      <c r="L809" s="45">
        <f t="shared" si="38"/>
        <v>10.308819529114269</v>
      </c>
    </row>
    <row r="810" spans="1:12" x14ac:dyDescent="0.3">
      <c r="A810" s="45">
        <v>28.035530666666599</v>
      </c>
      <c r="B810" s="45">
        <v>1350</v>
      </c>
      <c r="C810" s="45">
        <v>-4.4205729166666603E-2</v>
      </c>
      <c r="D810" s="45">
        <v>3.9127604166666601E-2</v>
      </c>
      <c r="E810" s="45">
        <v>-1.0029296875</v>
      </c>
      <c r="F810" s="45">
        <v>3.0804003358309998E-3</v>
      </c>
      <c r="G810" s="53">
        <v>0.91888021937949704</v>
      </c>
      <c r="H810" s="45">
        <v>23.5664618643398</v>
      </c>
      <c r="I810" s="45">
        <v>4.1127832910058997</v>
      </c>
      <c r="J810" s="45">
        <v>96.923732332447301</v>
      </c>
      <c r="K810" s="45">
        <v>0.19160156249999999</v>
      </c>
      <c r="L810" s="45">
        <f t="shared" si="38"/>
        <v>9.4804460916522313</v>
      </c>
    </row>
    <row r="811" spans="1:12" x14ac:dyDescent="0.3">
      <c r="A811" s="47"/>
      <c r="B811" s="47">
        <f>B810+(((B812-B810)*(G811-G810))/(G812-G810))</f>
        <v>1383.8655430931549</v>
      </c>
      <c r="C811" s="47"/>
      <c r="D811" s="47"/>
      <c r="E811" s="47"/>
      <c r="F811" s="47"/>
      <c r="G811" s="47">
        <v>1.1000000000000001</v>
      </c>
      <c r="H811" s="47"/>
      <c r="I811" s="47"/>
      <c r="J811" s="47"/>
      <c r="K811" s="47"/>
      <c r="L811" s="47">
        <f>L810+(((L812-L810)*(G811-G810))/(G812-G810))</f>
        <v>9.0187103362230285</v>
      </c>
    </row>
    <row r="812" spans="1:12" x14ac:dyDescent="0.3">
      <c r="A812" s="45">
        <v>32.671863833333298</v>
      </c>
      <c r="B812" s="45">
        <v>1400</v>
      </c>
      <c r="C812" s="45">
        <v>-3.9388020833333301E-2</v>
      </c>
      <c r="D812" s="45">
        <v>3.3333333333333298E-2</v>
      </c>
      <c r="E812" s="45">
        <v>-1.0021484375</v>
      </c>
      <c r="F812" s="45">
        <v>4.6632369859986103E-3</v>
      </c>
      <c r="G812" s="53">
        <v>1.1862903419963</v>
      </c>
      <c r="H812" s="45">
        <v>23.504137314068199</v>
      </c>
      <c r="I812" s="45">
        <v>5.7362339724839497</v>
      </c>
      <c r="J812" s="45">
        <v>134.825224600072</v>
      </c>
      <c r="K812" s="45">
        <v>0.3408203125</v>
      </c>
      <c r="L812" s="45">
        <f>(G812*1000)/J812</f>
        <v>8.7987269853631407</v>
      </c>
    </row>
    <row r="813" spans="1:12" x14ac:dyDescent="0.3">
      <c r="A813" s="47"/>
      <c r="B813" s="47">
        <f>B812+(((B815-B812)*(G813-G812))/(G815-G812))</f>
        <v>1402.6060881507276</v>
      </c>
      <c r="C813" s="47"/>
      <c r="D813" s="47"/>
      <c r="E813" s="47"/>
      <c r="F813" s="47"/>
      <c r="G813" s="47">
        <v>1.2</v>
      </c>
      <c r="H813" s="47"/>
      <c r="I813" s="47"/>
      <c r="J813" s="47"/>
      <c r="K813" s="47"/>
      <c r="L813" s="47">
        <f>L812+(((L815-L812)*(G813-G812))/(G815-G812))</f>
        <v>8.7645612491846165</v>
      </c>
    </row>
    <row r="814" spans="1:12" x14ac:dyDescent="0.3">
      <c r="A814" s="47"/>
      <c r="B814" s="47">
        <f>B813+(((B815-B813)*(G814-G813))/(G815-G813))</f>
        <v>1421.6152286414992</v>
      </c>
      <c r="C814" s="47"/>
      <c r="D814" s="47"/>
      <c r="E814" s="47"/>
      <c r="F814" s="47"/>
      <c r="G814" s="47">
        <v>1.3</v>
      </c>
      <c r="H814" s="47"/>
      <c r="I814" s="47"/>
      <c r="J814" s="47"/>
      <c r="K814" s="47"/>
      <c r="L814" s="47">
        <f>L813+(((L816-L813)*(G814-G813))/(G816-G813))</f>
        <v>8.5399002158256163</v>
      </c>
    </row>
    <row r="815" spans="1:12" x14ac:dyDescent="0.3">
      <c r="A815" s="45">
        <v>37.087896999999899</v>
      </c>
      <c r="B815" s="45">
        <v>1450</v>
      </c>
      <c r="C815" s="45">
        <v>-3.9322916666666603E-2</v>
      </c>
      <c r="D815" s="45">
        <v>3.2747395833333297E-2</v>
      </c>
      <c r="E815" s="45">
        <v>-1.0020182291666599</v>
      </c>
      <c r="F815" s="45">
        <v>3.8322394601236201E-3</v>
      </c>
      <c r="G815" s="53">
        <v>1.4493216980130199</v>
      </c>
      <c r="H815" s="45">
        <v>23.431435600801699</v>
      </c>
      <c r="I815" s="45">
        <v>7.5957259756648501</v>
      </c>
      <c r="J815" s="45">
        <v>177.97875820339701</v>
      </c>
      <c r="K815" s="45">
        <v>0.23990885416666599</v>
      </c>
      <c r="L815" s="45">
        <f t="shared" ref="L815:L826" si="39">(G815*1000)/J815</f>
        <v>8.1432285102063222</v>
      </c>
    </row>
    <row r="816" spans="1:12" x14ac:dyDescent="0.3">
      <c r="A816" s="45">
        <v>41.668230999999899</v>
      </c>
      <c r="B816" s="45">
        <v>1500</v>
      </c>
      <c r="C816" s="45">
        <v>-3.9973958333333302E-2</v>
      </c>
      <c r="D816" s="45">
        <v>3.80859375E-2</v>
      </c>
      <c r="E816" s="45">
        <v>-1.0025390624999999</v>
      </c>
      <c r="F816" s="45">
        <v>7.7825604215419602E-3</v>
      </c>
      <c r="G816" s="53">
        <v>1.74242777042884</v>
      </c>
      <c r="H816" s="45">
        <v>23.3409401466437</v>
      </c>
      <c r="I816" s="45">
        <v>9.8928921858518404</v>
      </c>
      <c r="J816" s="45">
        <v>230.90938535817801</v>
      </c>
      <c r="K816" s="45">
        <v>1.068359375</v>
      </c>
      <c r="L816" s="45">
        <f t="shared" si="39"/>
        <v>7.5459374149130021</v>
      </c>
    </row>
    <row r="817" spans="1:12" x14ac:dyDescent="0.3">
      <c r="A817" s="45">
        <v>46.189863666666596</v>
      </c>
      <c r="B817" s="45">
        <v>1550</v>
      </c>
      <c r="C817" s="45">
        <v>-4.2838541666666598E-2</v>
      </c>
      <c r="D817" s="45">
        <v>4.4075520833333298E-2</v>
      </c>
      <c r="E817" s="45">
        <v>-1.00338541666666</v>
      </c>
      <c r="F817" s="45">
        <v>8.2186577661376402E-3</v>
      </c>
      <c r="G817" s="53">
        <v>2.00554677463081</v>
      </c>
      <c r="H817" s="45">
        <v>23.241491062492202</v>
      </c>
      <c r="I817" s="45">
        <v>12.2978988509646</v>
      </c>
      <c r="J817" s="45">
        <v>285.82152007427999</v>
      </c>
      <c r="K817" s="45">
        <v>0.418880208333333</v>
      </c>
      <c r="L817" s="45">
        <f t="shared" si="39"/>
        <v>7.016780171449664</v>
      </c>
    </row>
    <row r="818" spans="1:12" x14ac:dyDescent="0.3">
      <c r="A818" s="45">
        <v>50.6439301666666</v>
      </c>
      <c r="B818" s="45">
        <v>1600</v>
      </c>
      <c r="C818" s="45">
        <v>-4.27083333333333E-2</v>
      </c>
      <c r="D818" s="45">
        <v>4.2057291666666601E-2</v>
      </c>
      <c r="E818" s="45">
        <v>-1.0023437500000001</v>
      </c>
      <c r="F818" s="45">
        <v>3.7325515080141002E-3</v>
      </c>
      <c r="G818" s="53">
        <v>2.2698673240552898</v>
      </c>
      <c r="H818" s="45">
        <v>23.132649953208801</v>
      </c>
      <c r="I818" s="45">
        <v>14.9418333533511</v>
      </c>
      <c r="J818" s="45">
        <v>345.644080176285</v>
      </c>
      <c r="K818" s="45">
        <v>0.50130208333333304</v>
      </c>
      <c r="L818" s="45">
        <f t="shared" si="39"/>
        <v>6.567065528498607</v>
      </c>
    </row>
    <row r="819" spans="1:12" x14ac:dyDescent="0.3">
      <c r="A819" s="45">
        <v>55.2491973333332</v>
      </c>
      <c r="B819" s="45">
        <v>1650</v>
      </c>
      <c r="C819" s="45">
        <v>-4.17317708333333E-2</v>
      </c>
      <c r="D819" s="45">
        <v>3.9843749999999997E-2</v>
      </c>
      <c r="E819" s="45">
        <v>-1.0010416666666599</v>
      </c>
      <c r="F819" s="45">
        <v>-4.1732227546303104E-3</v>
      </c>
      <c r="G819" s="53">
        <v>2.5327599866939901</v>
      </c>
      <c r="H819" s="45">
        <v>23.0031082087493</v>
      </c>
      <c r="I819" s="45">
        <v>17.9737455654295</v>
      </c>
      <c r="J819" s="45">
        <v>413.45184711747697</v>
      </c>
      <c r="K819" s="45">
        <v>0.66009114583333295</v>
      </c>
      <c r="L819" s="45">
        <f t="shared" si="39"/>
        <v>6.1258886720473136</v>
      </c>
    </row>
    <row r="820" spans="1:12" x14ac:dyDescent="0.3">
      <c r="A820" s="45">
        <v>59.886830499999903</v>
      </c>
      <c r="B820" s="45">
        <v>1700</v>
      </c>
      <c r="C820" s="45">
        <v>-4.3229166666666603E-2</v>
      </c>
      <c r="D820" s="45">
        <v>3.8997395833333302E-2</v>
      </c>
      <c r="E820" s="45">
        <v>-1.0008463541666599</v>
      </c>
      <c r="F820" s="45">
        <v>-2.2206541147398E-2</v>
      </c>
      <c r="G820" s="53">
        <v>2.76549409643623</v>
      </c>
      <c r="H820" s="45">
        <v>22.878279838201099</v>
      </c>
      <c r="I820" s="45">
        <v>20.759504407326801</v>
      </c>
      <c r="J820" s="45">
        <v>474.94177063413599</v>
      </c>
      <c r="K820" s="45">
        <v>1.18404947916666</v>
      </c>
      <c r="L820" s="45">
        <f t="shared" si="39"/>
        <v>5.8228066416305699</v>
      </c>
    </row>
    <row r="821" spans="1:12" x14ac:dyDescent="0.3">
      <c r="A821" s="45">
        <v>64.389530833333296</v>
      </c>
      <c r="B821" s="45">
        <v>1750</v>
      </c>
      <c r="C821" s="45">
        <v>-3.8346354166666603E-2</v>
      </c>
      <c r="D821" s="45">
        <v>4.9348958333333297E-2</v>
      </c>
      <c r="E821" s="45">
        <v>-1.0017578125</v>
      </c>
      <c r="F821" s="45">
        <v>-3.1950796019579203E-2</v>
      </c>
      <c r="G821" s="53">
        <v>2.9909695329838599</v>
      </c>
      <c r="H821" s="45">
        <v>22.743060941273299</v>
      </c>
      <c r="I821" s="45">
        <v>23.9661742246677</v>
      </c>
      <c r="J821" s="45">
        <v>545.06398805172205</v>
      </c>
      <c r="K821" s="45">
        <v>0.95989583333333295</v>
      </c>
      <c r="L821" s="45">
        <f t="shared" si="39"/>
        <v>5.4873732232334564</v>
      </c>
    </row>
    <row r="822" spans="1:12" x14ac:dyDescent="0.3">
      <c r="A822" s="45">
        <v>69.037196833333297</v>
      </c>
      <c r="B822" s="45">
        <v>1800</v>
      </c>
      <c r="C822" s="45">
        <v>-2.83203125E-2</v>
      </c>
      <c r="D822" s="45">
        <v>4.9609374999999997E-2</v>
      </c>
      <c r="E822" s="45">
        <v>-0.99466145833333297</v>
      </c>
      <c r="F822" s="45">
        <v>-2.7449365028592299E-2</v>
      </c>
      <c r="G822" s="53">
        <v>3.2113100032845998</v>
      </c>
      <c r="H822" s="45">
        <v>22.593771382932101</v>
      </c>
      <c r="I822" s="45">
        <v>27.2353382556723</v>
      </c>
      <c r="J822" s="45">
        <v>615.34897752116103</v>
      </c>
      <c r="K822" s="45">
        <v>0.67584635416666605</v>
      </c>
      <c r="L822" s="45">
        <f t="shared" si="39"/>
        <v>5.2186809771275957</v>
      </c>
    </row>
    <row r="823" spans="1:12" x14ac:dyDescent="0.3">
      <c r="A823" s="45">
        <v>73.674096999999904</v>
      </c>
      <c r="B823" s="45">
        <v>1850</v>
      </c>
      <c r="C823" s="45">
        <v>-4.7786458333333302E-2</v>
      </c>
      <c r="D823" s="45">
        <v>4.7005208333333298E-2</v>
      </c>
      <c r="E823" s="45">
        <v>-1.00045572916666</v>
      </c>
      <c r="F823" s="45">
        <v>-3.7478209282401601E-2</v>
      </c>
      <c r="G823" s="53">
        <v>3.4202050655465901</v>
      </c>
      <c r="H823" s="45">
        <v>22.4329992925535</v>
      </c>
      <c r="I823" s="45">
        <v>30.8797713686583</v>
      </c>
      <c r="J823" s="45">
        <v>692.72592377669298</v>
      </c>
      <c r="K823" s="45">
        <v>0.62213541666666605</v>
      </c>
      <c r="L823" s="45">
        <f t="shared" si="39"/>
        <v>4.9373135148456297</v>
      </c>
    </row>
    <row r="824" spans="1:12" x14ac:dyDescent="0.3">
      <c r="A824" s="45">
        <v>78.163996833333201</v>
      </c>
      <c r="B824" s="45">
        <v>1900</v>
      </c>
      <c r="C824" s="45">
        <v>-4.39453125E-2</v>
      </c>
      <c r="D824" s="45">
        <v>5.0716145833333302E-2</v>
      </c>
      <c r="E824" s="45">
        <v>-1.0035156249999999</v>
      </c>
      <c r="F824" s="45">
        <v>-3.5725970150781598E-2</v>
      </c>
      <c r="G824" s="53">
        <v>3.6023463789375598</v>
      </c>
      <c r="H824" s="45">
        <v>22.266670944130102</v>
      </c>
      <c r="I824" s="45">
        <v>34.550402481436201</v>
      </c>
      <c r="J824" s="45">
        <v>769.32222848751906</v>
      </c>
      <c r="K824" s="45">
        <v>0.53007812499999996</v>
      </c>
      <c r="L824" s="45">
        <f t="shared" si="39"/>
        <v>4.6824935580241087</v>
      </c>
    </row>
    <row r="825" spans="1:12" x14ac:dyDescent="0.3">
      <c r="A825" s="45">
        <v>82.772530166666598</v>
      </c>
      <c r="B825" s="45">
        <v>1950</v>
      </c>
      <c r="C825" s="45">
        <v>-4.7135416666666603E-2</v>
      </c>
      <c r="D825" s="45">
        <v>8.4049479166666594E-2</v>
      </c>
      <c r="E825" s="45">
        <v>-1.0020833333333301</v>
      </c>
      <c r="F825" s="45">
        <v>-3.7343353621911698E-2</v>
      </c>
      <c r="G825" s="53">
        <v>3.7591265315552902</v>
      </c>
      <c r="H825" s="45">
        <v>22.107832543207198</v>
      </c>
      <c r="I825" s="45">
        <v>37.892047142052199</v>
      </c>
      <c r="J825" s="45">
        <v>837.71114706512401</v>
      </c>
      <c r="K825" s="45">
        <v>0.53307291666666601</v>
      </c>
      <c r="L825" s="45">
        <f t="shared" si="39"/>
        <v>4.4873779520843051</v>
      </c>
    </row>
    <row r="826" spans="1:12" x14ac:dyDescent="0.3">
      <c r="A826" s="45">
        <v>87.212330333333298</v>
      </c>
      <c r="B826" s="45">
        <v>2000</v>
      </c>
      <c r="C826" s="45">
        <v>-4.3880208333333302E-2</v>
      </c>
      <c r="D826" s="45">
        <v>4.6549479166666602E-2</v>
      </c>
      <c r="E826" s="45">
        <v>-0.99863281250000002</v>
      </c>
      <c r="F826" s="45">
        <v>-4.5996689390180201E-2</v>
      </c>
      <c r="G826" s="53">
        <v>3.9035121417916199</v>
      </c>
      <c r="H826" s="45">
        <v>21.9715956457121</v>
      </c>
      <c r="I826" s="45">
        <v>40.597441073593799</v>
      </c>
      <c r="J826" s="45">
        <v>891.99041500681994</v>
      </c>
      <c r="K826" s="45">
        <v>0.460026041666666</v>
      </c>
      <c r="L826" s="45">
        <f t="shared" si="39"/>
        <v>4.3761817124030129</v>
      </c>
    </row>
    <row r="828" spans="1:12" ht="18" x14ac:dyDescent="0.3">
      <c r="A828" s="38" t="s">
        <v>83</v>
      </c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</row>
    <row r="829" spans="1:12" ht="18" x14ac:dyDescent="0.3">
      <c r="A829" s="38" t="s">
        <v>55</v>
      </c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</row>
    <row r="830" spans="1:12" ht="18" x14ac:dyDescent="0.3">
      <c r="A830" s="38" t="s">
        <v>61</v>
      </c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</row>
    <row r="831" spans="1:12" ht="18" x14ac:dyDescent="0.3">
      <c r="A831" s="38" t="s">
        <v>39</v>
      </c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</row>
    <row r="832" spans="1:12" ht="15.6" x14ac:dyDescent="0.3">
      <c r="A832" s="40" t="s">
        <v>92</v>
      </c>
      <c r="B832" s="40"/>
      <c r="C832" s="40"/>
      <c r="D832" s="41"/>
      <c r="E832" s="41"/>
      <c r="F832" s="41"/>
      <c r="G832" s="41"/>
      <c r="H832" s="41"/>
      <c r="I832" s="41"/>
      <c r="J832" s="41"/>
      <c r="K832" s="41"/>
      <c r="L832" s="41"/>
    </row>
    <row r="833" spans="1:12" ht="43.2" x14ac:dyDescent="0.3">
      <c r="A833" s="42" t="s">
        <v>41</v>
      </c>
      <c r="B833" s="42" t="s">
        <v>42</v>
      </c>
      <c r="C833" s="42" t="s">
        <v>43</v>
      </c>
      <c r="D833" s="42" t="s">
        <v>44</v>
      </c>
      <c r="E833" s="42" t="s">
        <v>45</v>
      </c>
      <c r="F833" s="42" t="s">
        <v>46</v>
      </c>
      <c r="G833" s="52" t="s">
        <v>47</v>
      </c>
      <c r="H833" s="42" t="s">
        <v>48</v>
      </c>
      <c r="I833" s="42" t="s">
        <v>49</v>
      </c>
      <c r="J833" s="42" t="s">
        <v>50</v>
      </c>
      <c r="K833" s="42" t="s">
        <v>51</v>
      </c>
      <c r="L833" s="42" t="s">
        <v>76</v>
      </c>
    </row>
    <row r="834" spans="1:12" x14ac:dyDescent="0.3">
      <c r="A834" s="45">
        <v>0.66352950000020905</v>
      </c>
      <c r="B834" s="45">
        <v>1000</v>
      </c>
      <c r="C834" s="45">
        <v>-6.25E-2</v>
      </c>
      <c r="D834" s="45">
        <v>5.2539062499999997E-2</v>
      </c>
      <c r="E834" s="45">
        <v>-1.0204427083333301</v>
      </c>
      <c r="F834" s="45">
        <v>0</v>
      </c>
      <c r="G834" s="53">
        <v>1.9083641664278299E-4</v>
      </c>
      <c r="H834" s="45">
        <v>15.229550875562101</v>
      </c>
      <c r="I834" s="45">
        <v>4.7310286109283999E-2</v>
      </c>
      <c r="J834" s="45">
        <v>0.72051427813476099</v>
      </c>
      <c r="K834" s="45">
        <v>5.8984374999999999E-2</v>
      </c>
      <c r="L834" s="45">
        <f t="shared" ref="L834:L846" si="40">(G834*1000)/J834</f>
        <v>0.26486139474822457</v>
      </c>
    </row>
    <row r="835" spans="1:12" x14ac:dyDescent="0.3">
      <c r="A835" s="45">
        <v>0.66583083333345106</v>
      </c>
      <c r="B835" s="45">
        <v>1050</v>
      </c>
      <c r="C835" s="45">
        <v>-4.1341145833333301E-2</v>
      </c>
      <c r="D835" s="45">
        <v>4.1927083333333302E-2</v>
      </c>
      <c r="E835" s="45">
        <v>-1.003125</v>
      </c>
      <c r="F835" s="45">
        <v>0</v>
      </c>
      <c r="G835" s="53">
        <v>2.0502344020463598E-2</v>
      </c>
      <c r="H835" s="45">
        <v>15.2232239418448</v>
      </c>
      <c r="I835" s="45">
        <v>0.211801322124822</v>
      </c>
      <c r="J835" s="45">
        <v>3.2242987165644701</v>
      </c>
      <c r="K835" s="45">
        <v>7.5585937500000006E-2</v>
      </c>
      <c r="L835" s="45">
        <f t="shared" si="40"/>
        <v>6.3586986885350063</v>
      </c>
    </row>
    <row r="836" spans="1:12" x14ac:dyDescent="0.3">
      <c r="A836" s="45">
        <v>5.1328975000002401</v>
      </c>
      <c r="B836" s="45">
        <v>1100</v>
      </c>
      <c r="C836" s="45">
        <v>-4.2513020833333297E-2</v>
      </c>
      <c r="D836" s="45">
        <v>4.1210937500000003E-2</v>
      </c>
      <c r="E836" s="45">
        <v>-1.00221354166666</v>
      </c>
      <c r="F836" s="45">
        <v>0</v>
      </c>
      <c r="G836" s="53">
        <v>6.18103162004024E-2</v>
      </c>
      <c r="H836" s="45">
        <v>15.217543307773701</v>
      </c>
      <c r="I836" s="45">
        <v>0.36218434569265301</v>
      </c>
      <c r="J836" s="45">
        <v>5.5115558556988198</v>
      </c>
      <c r="K836" s="45">
        <v>0.14088541666666601</v>
      </c>
      <c r="L836" s="45">
        <f t="shared" si="40"/>
        <v>11.214676548454458</v>
      </c>
    </row>
    <row r="837" spans="1:12" x14ac:dyDescent="0.3">
      <c r="A837" s="45">
        <v>9.6703978333335492</v>
      </c>
      <c r="B837" s="45">
        <v>1150</v>
      </c>
      <c r="C837" s="45">
        <v>-3.8281250000000003E-2</v>
      </c>
      <c r="D837" s="45">
        <v>3.5677083333333297E-2</v>
      </c>
      <c r="E837" s="45">
        <v>-1.00338541666666</v>
      </c>
      <c r="F837" s="45">
        <v>0</v>
      </c>
      <c r="G837" s="53">
        <v>0.11277391997797601</v>
      </c>
      <c r="H837" s="45">
        <v>15.2084342552061</v>
      </c>
      <c r="I837" s="45">
        <v>0.58613339711946599</v>
      </c>
      <c r="J837" s="45">
        <v>8.9141715056806792</v>
      </c>
      <c r="K837" s="45">
        <v>7.7278645833333298E-2</v>
      </c>
      <c r="L837" s="45">
        <f t="shared" si="40"/>
        <v>12.651082594283638</v>
      </c>
    </row>
    <row r="838" spans="1:12" x14ac:dyDescent="0.3">
      <c r="A838" s="45">
        <v>14.242897000000101</v>
      </c>
      <c r="B838" s="45">
        <v>1200</v>
      </c>
      <c r="C838" s="45">
        <v>-3.80859375E-2</v>
      </c>
      <c r="D838" s="45">
        <v>3.7695312500000001E-2</v>
      </c>
      <c r="E838" s="45">
        <v>-1.005078125</v>
      </c>
      <c r="F838" s="45">
        <v>0</v>
      </c>
      <c r="G838" s="53">
        <v>0.16768444481313399</v>
      </c>
      <c r="H838" s="45">
        <v>15.1977218549148</v>
      </c>
      <c r="I838" s="45">
        <v>0.83572561336379403</v>
      </c>
      <c r="J838" s="45">
        <v>12.701126345181899</v>
      </c>
      <c r="K838" s="45">
        <v>0.13365885416666601</v>
      </c>
      <c r="L838" s="45">
        <f t="shared" si="40"/>
        <v>13.20232869557621</v>
      </c>
    </row>
    <row r="839" spans="1:12" x14ac:dyDescent="0.3">
      <c r="A839" s="45">
        <v>18.7970310000001</v>
      </c>
      <c r="B839" s="45">
        <v>1250</v>
      </c>
      <c r="C839" s="45">
        <v>-3.9583333333333297E-2</v>
      </c>
      <c r="D839" s="45">
        <v>3.6197916666666601E-2</v>
      </c>
      <c r="E839" s="45">
        <v>-1.00364583333333</v>
      </c>
      <c r="F839" s="45">
        <v>0</v>
      </c>
      <c r="G839" s="53">
        <v>0.22945762723451099</v>
      </c>
      <c r="H839" s="45">
        <v>15.1845113861157</v>
      </c>
      <c r="I839" s="45">
        <v>1.1302555660118201</v>
      </c>
      <c r="J839" s="45">
        <v>17.162378749428001</v>
      </c>
      <c r="K839" s="45">
        <v>8.7044270833333298E-2</v>
      </c>
      <c r="L839" s="45">
        <f t="shared" si="40"/>
        <v>13.369803253069364</v>
      </c>
    </row>
    <row r="840" spans="1:12" x14ac:dyDescent="0.3">
      <c r="A840" s="45">
        <v>23.294530333333402</v>
      </c>
      <c r="B840" s="45">
        <v>1300</v>
      </c>
      <c r="C840" s="45">
        <v>-4.2122395833333298E-2</v>
      </c>
      <c r="D840" s="45">
        <v>4.1015625E-2</v>
      </c>
      <c r="E840" s="45">
        <v>-1.00533854166666</v>
      </c>
      <c r="F840" s="45">
        <v>0</v>
      </c>
      <c r="G840" s="53">
        <v>0.31541863496026601</v>
      </c>
      <c r="H840" s="45">
        <v>15.164297221089299</v>
      </c>
      <c r="I840" s="45">
        <v>1.57498015070754</v>
      </c>
      <c r="J840" s="45">
        <v>23.8834674436944</v>
      </c>
      <c r="K840" s="45">
        <v>8.7630208333333307E-2</v>
      </c>
      <c r="L840" s="45">
        <f t="shared" si="40"/>
        <v>13.206567920000298</v>
      </c>
    </row>
    <row r="841" spans="1:12" x14ac:dyDescent="0.3">
      <c r="A841" s="45">
        <v>27.8938311666668</v>
      </c>
      <c r="B841" s="45">
        <v>1350</v>
      </c>
      <c r="C841" s="45">
        <v>-4.1145833333333298E-2</v>
      </c>
      <c r="D841" s="45">
        <v>3.9388020833333301E-2</v>
      </c>
      <c r="E841" s="45">
        <v>-1.0026041666666601</v>
      </c>
      <c r="F841" s="45">
        <v>0</v>
      </c>
      <c r="G841" s="53">
        <v>0.42219213706185998</v>
      </c>
      <c r="H841" s="45">
        <v>15.1359832764463</v>
      </c>
      <c r="I841" s="45">
        <v>2.1623423119123899</v>
      </c>
      <c r="J841" s="45">
        <v>32.729185252239802</v>
      </c>
      <c r="K841" s="45">
        <v>0.14759114583333299</v>
      </c>
      <c r="L841" s="45">
        <f t="shared" si="40"/>
        <v>12.899561471148063</v>
      </c>
    </row>
    <row r="842" spans="1:12" x14ac:dyDescent="0.3">
      <c r="A842" s="45">
        <v>32.446929666666797</v>
      </c>
      <c r="B842" s="45">
        <v>1400</v>
      </c>
      <c r="C842" s="45">
        <v>-4.1276041666666603E-2</v>
      </c>
      <c r="D842" s="45">
        <v>4.0169270833333298E-2</v>
      </c>
      <c r="E842" s="45">
        <v>-1.003125</v>
      </c>
      <c r="F842" s="45">
        <v>0</v>
      </c>
      <c r="G842" s="53">
        <v>0.52962130505537897</v>
      </c>
      <c r="H842" s="45">
        <v>15.1008339697817</v>
      </c>
      <c r="I842" s="45">
        <v>2.8850570531303399</v>
      </c>
      <c r="J842" s="45">
        <v>43.566769900080402</v>
      </c>
      <c r="K842" s="45">
        <v>0.136197916666666</v>
      </c>
      <c r="L842" s="45">
        <f t="shared" si="40"/>
        <v>12.15654284836943</v>
      </c>
    </row>
    <row r="843" spans="1:12" x14ac:dyDescent="0.3">
      <c r="A843" s="45">
        <v>36.943563833333499</v>
      </c>
      <c r="B843" s="45">
        <v>1450</v>
      </c>
      <c r="C843" s="45">
        <v>-4.4401041666666599E-2</v>
      </c>
      <c r="D843" s="45">
        <v>4.1536458333333297E-2</v>
      </c>
      <c r="E843" s="45">
        <v>-1.00169270833333</v>
      </c>
      <c r="F843" s="45">
        <v>0</v>
      </c>
      <c r="G843" s="53">
        <v>0.65233337444797801</v>
      </c>
      <c r="H843" s="45">
        <v>15.0619057202716</v>
      </c>
      <c r="I843" s="45">
        <v>3.79602211255688</v>
      </c>
      <c r="J843" s="45">
        <v>57.175314903403098</v>
      </c>
      <c r="K843" s="45">
        <v>0.32597656250000001</v>
      </c>
      <c r="L843" s="45">
        <f t="shared" si="40"/>
        <v>11.409353416768866</v>
      </c>
    </row>
    <row r="844" spans="1:12" x14ac:dyDescent="0.3">
      <c r="A844" s="45">
        <v>41.4042301666667</v>
      </c>
      <c r="B844" s="45">
        <v>1500</v>
      </c>
      <c r="C844" s="45">
        <v>-3.8541666666666599E-2</v>
      </c>
      <c r="D844" s="45">
        <v>3.8411458333333301E-2</v>
      </c>
      <c r="E844" s="45">
        <v>-1.00338541666666</v>
      </c>
      <c r="F844" s="45">
        <v>0</v>
      </c>
      <c r="G844" s="53">
        <v>0.77022695623055903</v>
      </c>
      <c r="H844" s="45">
        <v>15.018444485719201</v>
      </c>
      <c r="I844" s="45">
        <v>4.7481853529489904</v>
      </c>
      <c r="J844" s="45">
        <v>71.310359404372306</v>
      </c>
      <c r="K844" s="45">
        <v>0.159700520833333</v>
      </c>
      <c r="L844" s="45">
        <f t="shared" si="40"/>
        <v>10.801052787616907</v>
      </c>
    </row>
    <row r="845" spans="1:12" x14ac:dyDescent="0.3">
      <c r="A845" s="45">
        <v>45.997630500000199</v>
      </c>
      <c r="B845" s="45">
        <v>1550</v>
      </c>
      <c r="C845" s="45">
        <v>-4.0950520833333302E-2</v>
      </c>
      <c r="D845" s="45">
        <v>3.9583333333333297E-2</v>
      </c>
      <c r="E845" s="45">
        <v>-1.0029947916666599</v>
      </c>
      <c r="F845" s="45">
        <v>0</v>
      </c>
      <c r="G845" s="53">
        <v>0.91144707017889004</v>
      </c>
      <c r="H845" s="45">
        <v>14.965049520169901</v>
      </c>
      <c r="I845" s="45">
        <v>5.9234916707149097</v>
      </c>
      <c r="J845" s="45">
        <v>88.645342589968806</v>
      </c>
      <c r="K845" s="45">
        <v>0.17102864583333299</v>
      </c>
      <c r="L845" s="45">
        <f t="shared" si="40"/>
        <v>10.28195101455934</v>
      </c>
    </row>
    <row r="846" spans="1:12" x14ac:dyDescent="0.3">
      <c r="A846" s="45">
        <v>50.544131000000199</v>
      </c>
      <c r="B846" s="45">
        <v>1600</v>
      </c>
      <c r="C846" s="45">
        <v>-4.1927083333333302E-2</v>
      </c>
      <c r="D846" s="45">
        <v>3.9453124999999999E-2</v>
      </c>
      <c r="E846" s="45">
        <v>-1.0018229166666599</v>
      </c>
      <c r="F846" s="45">
        <v>0</v>
      </c>
      <c r="G846" s="53">
        <v>1.06322277815126</v>
      </c>
      <c r="H846" s="45">
        <v>14.899490499359</v>
      </c>
      <c r="I846" s="45">
        <v>7.3073144742993597</v>
      </c>
      <c r="J846" s="45">
        <v>108.87527156841099</v>
      </c>
      <c r="K846" s="45">
        <v>0.21373697916666601</v>
      </c>
      <c r="L846" s="45">
        <f t="shared" si="40"/>
        <v>9.7655120656410173</v>
      </c>
    </row>
    <row r="847" spans="1:12" x14ac:dyDescent="0.3">
      <c r="A847" s="47"/>
      <c r="B847" s="47">
        <f>B846+(((B849-B846)*(G847-G846))/(G849-G846))</f>
        <v>1611.5798606864298</v>
      </c>
      <c r="C847" s="47"/>
      <c r="D847" s="47"/>
      <c r="E847" s="47"/>
      <c r="F847" s="47"/>
      <c r="G847" s="47">
        <v>1.1000000000000001</v>
      </c>
      <c r="H847" s="47"/>
      <c r="I847" s="47"/>
      <c r="J847" s="47"/>
      <c r="K847" s="47"/>
      <c r="L847" s="47">
        <f>L846+(((L849-L846)*(G847-G846))/(G849-G846))</f>
        <v>9.6470391990458833</v>
      </c>
    </row>
    <row r="848" spans="1:12" x14ac:dyDescent="0.3">
      <c r="A848" s="47"/>
      <c r="B848" s="47">
        <f>B846+(((B849-B846)*(G848-G846))/(G849-G846))</f>
        <v>1643.0663626687062</v>
      </c>
      <c r="C848" s="47"/>
      <c r="D848" s="47"/>
      <c r="E848" s="47"/>
      <c r="F848" s="47"/>
      <c r="G848" s="47">
        <v>1.2</v>
      </c>
      <c r="H848" s="47"/>
      <c r="I848" s="47"/>
      <c r="J848" s="47"/>
      <c r="K848" s="47"/>
      <c r="L848" s="47">
        <f>L846+(((L849-L846)*(G848-G846))/(G849-G846))</f>
        <v>9.3249026682268941</v>
      </c>
    </row>
    <row r="849" spans="1:12" x14ac:dyDescent="0.3">
      <c r="A849" s="45">
        <v>55.145029833333503</v>
      </c>
      <c r="B849" s="45">
        <v>1650</v>
      </c>
      <c r="C849" s="45">
        <v>-5.4231770833333297E-2</v>
      </c>
      <c r="D849" s="45">
        <v>5.8268229166666602E-2</v>
      </c>
      <c r="E849" s="45">
        <v>-1.0077473958333301</v>
      </c>
      <c r="F849" s="45">
        <v>0</v>
      </c>
      <c r="G849" s="53">
        <v>1.22202098326196</v>
      </c>
      <c r="H849" s="45">
        <v>14.824920727610101</v>
      </c>
      <c r="I849" s="45">
        <v>8.9075534704058406</v>
      </c>
      <c r="J849" s="45">
        <v>132.05377137435701</v>
      </c>
      <c r="K849" s="45">
        <v>0.23457031249999999</v>
      </c>
      <c r="L849" s="45">
        <f>(G849*1000)/J849</f>
        <v>9.253965036694586</v>
      </c>
    </row>
    <row r="850" spans="1:12" x14ac:dyDescent="0.3">
      <c r="A850" s="47"/>
      <c r="B850" s="47">
        <f>B849+(((B851-B849)*(G850-G849))/(G851-G849))</f>
        <v>1672.0602513385734</v>
      </c>
      <c r="C850" s="47"/>
      <c r="D850" s="47"/>
      <c r="E850" s="47"/>
      <c r="F850" s="47"/>
      <c r="G850" s="47">
        <v>1.3</v>
      </c>
      <c r="H850" s="47"/>
      <c r="I850" s="47"/>
      <c r="J850" s="47"/>
      <c r="K850" s="47"/>
      <c r="L850" s="47">
        <f>L849+(((L851-L849)*(G850-G849))/(G851-G849))</f>
        <v>9.0610051810933676</v>
      </c>
    </row>
    <row r="851" spans="1:12" x14ac:dyDescent="0.3">
      <c r="A851" s="45">
        <v>59.6782641666668</v>
      </c>
      <c r="B851" s="45">
        <v>1700</v>
      </c>
      <c r="C851" s="45">
        <v>-4.3554687500000001E-2</v>
      </c>
      <c r="D851" s="45">
        <v>4.0885416666666598E-2</v>
      </c>
      <c r="E851" s="45">
        <v>-1.0052734375000001</v>
      </c>
      <c r="F851" s="45">
        <v>0</v>
      </c>
      <c r="G851" s="53">
        <v>1.39876198122532</v>
      </c>
      <c r="H851" s="45">
        <v>14.7341392909433</v>
      </c>
      <c r="I851" s="45">
        <v>10.7675537012631</v>
      </c>
      <c r="J851" s="45">
        <v>158.65063374751699</v>
      </c>
      <c r="K851" s="45">
        <v>0.19062499999999999</v>
      </c>
      <c r="L851" s="45">
        <f t="shared" ref="L851:L857" si="41">(G851*1000)/J851</f>
        <v>8.8166176723338285</v>
      </c>
    </row>
    <row r="852" spans="1:12" x14ac:dyDescent="0.3">
      <c r="A852" s="45">
        <v>64.168364500000195</v>
      </c>
      <c r="B852" s="45">
        <v>1750</v>
      </c>
      <c r="C852" s="45">
        <v>-4.8828125E-2</v>
      </c>
      <c r="D852" s="45">
        <v>4.7786458333333302E-2</v>
      </c>
      <c r="E852" s="45">
        <v>-0.99850260416666603</v>
      </c>
      <c r="F852" s="45">
        <v>0</v>
      </c>
      <c r="G852" s="53">
        <v>1.5454476860233599</v>
      </c>
      <c r="H852" s="45">
        <v>14.6502088154487</v>
      </c>
      <c r="I852" s="45">
        <v>12.511578942583901</v>
      </c>
      <c r="J852" s="45">
        <v>183.297261882892</v>
      </c>
      <c r="K852" s="45">
        <v>0.45449218749999998</v>
      </c>
      <c r="L852" s="45">
        <f t="shared" si="41"/>
        <v>8.4313735521632687</v>
      </c>
    </row>
    <row r="853" spans="1:12" x14ac:dyDescent="0.3">
      <c r="A853" s="45">
        <v>68.690031000000104</v>
      </c>
      <c r="B853" s="45">
        <v>1800</v>
      </c>
      <c r="C853" s="45">
        <v>-4.5247395833333301E-2</v>
      </c>
      <c r="D853" s="45">
        <v>3.9192708333333298E-2</v>
      </c>
      <c r="E853" s="45">
        <v>-1.0030598958333301</v>
      </c>
      <c r="F853" s="45">
        <v>0</v>
      </c>
      <c r="G853" s="53">
        <v>1.6925106684970701</v>
      </c>
      <c r="H853" s="45">
        <v>14.556725962780799</v>
      </c>
      <c r="I853" s="45">
        <v>14.4254518756876</v>
      </c>
      <c r="J853" s="45">
        <v>209.987339668782</v>
      </c>
      <c r="K853" s="45">
        <v>1.1617838541666601</v>
      </c>
      <c r="L853" s="45">
        <f t="shared" si="41"/>
        <v>8.0600605311096718</v>
      </c>
    </row>
    <row r="854" spans="1:12" x14ac:dyDescent="0.3">
      <c r="A854" s="45">
        <v>73.240463333333494</v>
      </c>
      <c r="B854" s="45">
        <v>1850</v>
      </c>
      <c r="C854" s="45">
        <v>-3.6458333333333301E-2</v>
      </c>
      <c r="D854" s="45">
        <v>4.7330729166666599E-2</v>
      </c>
      <c r="E854" s="45">
        <v>-1.0020182291666599</v>
      </c>
      <c r="F854" s="45">
        <v>0</v>
      </c>
      <c r="G854" s="53">
        <v>1.84024026321074</v>
      </c>
      <c r="H854" s="45">
        <v>14.4599356640355</v>
      </c>
      <c r="I854" s="45">
        <v>16.4402783930102</v>
      </c>
      <c r="J854" s="45">
        <v>237.72535993758501</v>
      </c>
      <c r="K854" s="45">
        <v>0.63001302083333299</v>
      </c>
      <c r="L854" s="45">
        <f t="shared" si="41"/>
        <v>7.7410347120471146</v>
      </c>
    </row>
    <row r="855" spans="1:12" x14ac:dyDescent="0.3">
      <c r="A855" s="45">
        <v>77.808264166666802</v>
      </c>
      <c r="B855" s="45">
        <v>1900</v>
      </c>
      <c r="C855" s="45">
        <v>-3.8281250000000003E-2</v>
      </c>
      <c r="D855" s="45">
        <v>3.9973958333333302E-2</v>
      </c>
      <c r="E855" s="45">
        <v>-1.00416666666666</v>
      </c>
      <c r="F855" s="45">
        <v>0</v>
      </c>
      <c r="G855" s="53">
        <v>1.9777270455185501</v>
      </c>
      <c r="H855" s="45">
        <v>14.3555754789883</v>
      </c>
      <c r="I855" s="45">
        <v>18.612167666535601</v>
      </c>
      <c r="J855" s="45">
        <v>267.18835125443297</v>
      </c>
      <c r="K855" s="45">
        <v>0.505859375</v>
      </c>
      <c r="L855" s="45">
        <f t="shared" si="41"/>
        <v>7.4019957690267653</v>
      </c>
    </row>
    <row r="856" spans="1:12" x14ac:dyDescent="0.3">
      <c r="A856" s="45">
        <v>82.418463666666796</v>
      </c>
      <c r="B856" s="45">
        <v>1950</v>
      </c>
      <c r="C856" s="45">
        <v>-4.4596354166666602E-2</v>
      </c>
      <c r="D856" s="45">
        <v>3.8997395833333302E-2</v>
      </c>
      <c r="E856" s="45">
        <v>-0.99986979166666601</v>
      </c>
      <c r="F856" s="45">
        <v>0</v>
      </c>
      <c r="G856" s="53">
        <v>2.1310709067010198</v>
      </c>
      <c r="H856" s="45">
        <v>14.2485374188793</v>
      </c>
      <c r="I856" s="45">
        <v>21.0311124289004</v>
      </c>
      <c r="J856" s="45">
        <v>299.66252993643502</v>
      </c>
      <c r="K856" s="45">
        <v>0.45292968750000001</v>
      </c>
      <c r="L856" s="45">
        <f t="shared" si="41"/>
        <v>7.1115694950351873</v>
      </c>
    </row>
    <row r="857" spans="1:12" x14ac:dyDescent="0.3">
      <c r="A857" s="45">
        <v>87.018097166666905</v>
      </c>
      <c r="B857" s="45">
        <v>2000</v>
      </c>
      <c r="C857" s="45">
        <v>-3.6653645833333297E-2</v>
      </c>
      <c r="D857" s="45">
        <v>3.1315104166666601E-2</v>
      </c>
      <c r="E857" s="45">
        <v>-1.0010416666666599</v>
      </c>
      <c r="F857" s="45">
        <v>0</v>
      </c>
      <c r="G857" s="53">
        <v>2.2322241516424</v>
      </c>
      <c r="H857" s="45">
        <v>14.1685742091964</v>
      </c>
      <c r="I857" s="45">
        <v>22.583215172130298</v>
      </c>
      <c r="J857" s="45">
        <v>319.97189602802098</v>
      </c>
      <c r="K857" s="45">
        <v>0.51477864583333299</v>
      </c>
      <c r="L857" s="45">
        <f t="shared" si="41"/>
        <v>6.9763131679755928</v>
      </c>
    </row>
    <row r="859" spans="1:12" ht="18" x14ac:dyDescent="0.3">
      <c r="A859" s="38" t="s">
        <v>83</v>
      </c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</row>
    <row r="860" spans="1:12" ht="18" x14ac:dyDescent="0.3">
      <c r="A860" s="38" t="s">
        <v>55</v>
      </c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</row>
    <row r="861" spans="1:12" ht="18" x14ac:dyDescent="0.3">
      <c r="A861" s="38" t="s">
        <v>62</v>
      </c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</row>
    <row r="862" spans="1:12" ht="18" x14ac:dyDescent="0.3">
      <c r="A862" s="38" t="s">
        <v>39</v>
      </c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</row>
    <row r="863" spans="1:12" ht="15.6" x14ac:dyDescent="0.3">
      <c r="A863" s="40" t="s">
        <v>82</v>
      </c>
      <c r="B863" s="40"/>
      <c r="C863" s="40"/>
      <c r="D863" s="41"/>
      <c r="E863" s="41"/>
      <c r="F863" s="41"/>
      <c r="G863" s="41"/>
      <c r="H863" s="41"/>
      <c r="I863" s="41"/>
      <c r="J863" s="41"/>
      <c r="K863" s="41"/>
      <c r="L863" s="41"/>
    </row>
    <row r="864" spans="1:12" ht="43.2" x14ac:dyDescent="0.3">
      <c r="A864" s="42" t="s">
        <v>41</v>
      </c>
      <c r="B864" s="42" t="s">
        <v>42</v>
      </c>
      <c r="C864" s="42" t="s">
        <v>43</v>
      </c>
      <c r="D864" s="42" t="s">
        <v>44</v>
      </c>
      <c r="E864" s="42" t="s">
        <v>45</v>
      </c>
      <c r="F864" s="42" t="s">
        <v>46</v>
      </c>
      <c r="G864" s="52" t="s">
        <v>47</v>
      </c>
      <c r="H864" s="42" t="s">
        <v>48</v>
      </c>
      <c r="I864" s="42" t="s">
        <v>49</v>
      </c>
      <c r="J864" s="42" t="s">
        <v>50</v>
      </c>
      <c r="K864" s="42" t="s">
        <v>51</v>
      </c>
      <c r="L864" s="42" t="s">
        <v>76</v>
      </c>
    </row>
    <row r="865" spans="1:12" x14ac:dyDescent="0.3">
      <c r="A865" s="45">
        <v>0.65423116666693204</v>
      </c>
      <c r="B865" s="45">
        <v>1000</v>
      </c>
      <c r="C865" s="45">
        <v>-6.25E-2</v>
      </c>
      <c r="D865" s="45">
        <v>5.24739583333333E-2</v>
      </c>
      <c r="E865" s="45">
        <v>-1.0195963541666599</v>
      </c>
      <c r="F865" s="45">
        <v>0</v>
      </c>
      <c r="G865" s="53">
        <v>-1.00812512119573E-3</v>
      </c>
      <c r="H865" s="45">
        <v>16.116132845185501</v>
      </c>
      <c r="I865" s="45">
        <v>4.76162348633936E-2</v>
      </c>
      <c r="J865" s="45">
        <v>0.76738991719095695</v>
      </c>
      <c r="K865" s="45">
        <v>5.9049479166666599E-2</v>
      </c>
      <c r="L865" s="45">
        <f t="shared" ref="L865:L875" si="42">(G865*1000)/J865</f>
        <v>-1.3137064986284783</v>
      </c>
    </row>
    <row r="866" spans="1:12" x14ac:dyDescent="0.3">
      <c r="A866" s="45">
        <v>0.69029716666704</v>
      </c>
      <c r="B866" s="45">
        <v>1050</v>
      </c>
      <c r="C866" s="45">
        <v>-4.4270833333333301E-2</v>
      </c>
      <c r="D866" s="45">
        <v>3.8020833333333302E-2</v>
      </c>
      <c r="E866" s="45">
        <v>-1.0045572916666601</v>
      </c>
      <c r="F866" s="45">
        <v>0</v>
      </c>
      <c r="G866" s="53">
        <v>2.5262098493151398E-2</v>
      </c>
      <c r="H866" s="45">
        <v>16.1085450827076</v>
      </c>
      <c r="I866" s="45">
        <v>0.22260030449142801</v>
      </c>
      <c r="J866" s="45">
        <v>3.5857670988513499</v>
      </c>
      <c r="K866" s="45">
        <v>6.7773437500000006E-2</v>
      </c>
      <c r="L866" s="45">
        <f t="shared" si="42"/>
        <v>7.0451029854236094</v>
      </c>
    </row>
    <row r="867" spans="1:12" x14ac:dyDescent="0.3">
      <c r="A867" s="45">
        <v>5.2500301666671696</v>
      </c>
      <c r="B867" s="45">
        <v>1100</v>
      </c>
      <c r="C867" s="45">
        <v>-3.7565104166666599E-2</v>
      </c>
      <c r="D867" s="45">
        <v>3.8281250000000003E-2</v>
      </c>
      <c r="E867" s="45">
        <v>-1.003125</v>
      </c>
      <c r="F867" s="45">
        <v>0</v>
      </c>
      <c r="G867" s="53">
        <v>7.6735299533442394E-2</v>
      </c>
      <c r="H867" s="45">
        <v>16.101648220794001</v>
      </c>
      <c r="I867" s="45">
        <v>0.38468602200216601</v>
      </c>
      <c r="J867" s="45">
        <v>6.1940787969315503</v>
      </c>
      <c r="K867" s="45">
        <v>8.4179687500000003E-2</v>
      </c>
      <c r="L867" s="45">
        <f t="shared" si="42"/>
        <v>12.388492631294239</v>
      </c>
    </row>
    <row r="868" spans="1:12" x14ac:dyDescent="0.3">
      <c r="A868" s="45">
        <v>9.8068308333335992</v>
      </c>
      <c r="B868" s="45">
        <v>1150</v>
      </c>
      <c r="C868" s="45">
        <v>-3.6653645833333297E-2</v>
      </c>
      <c r="D868" s="45">
        <v>3.6458333333333301E-2</v>
      </c>
      <c r="E868" s="45">
        <v>-1.00462239583333</v>
      </c>
      <c r="F868" s="45">
        <v>0</v>
      </c>
      <c r="G868" s="53">
        <v>0.132760647583715</v>
      </c>
      <c r="H868" s="45">
        <v>16.093982353716001</v>
      </c>
      <c r="I868" s="45">
        <v>0.63328249764253797</v>
      </c>
      <c r="J868" s="45">
        <v>10.1920373330309</v>
      </c>
      <c r="K868" s="45">
        <v>7.7473958333333301E-2</v>
      </c>
      <c r="L868" s="45">
        <f t="shared" si="42"/>
        <v>13.025918493592759</v>
      </c>
    </row>
    <row r="869" spans="1:12" x14ac:dyDescent="0.3">
      <c r="A869" s="45">
        <v>14.352230166667001</v>
      </c>
      <c r="B869" s="45">
        <v>1200</v>
      </c>
      <c r="C869" s="45">
        <v>-3.68489583333333E-2</v>
      </c>
      <c r="D869" s="45">
        <v>3.41796875E-2</v>
      </c>
      <c r="E869" s="45">
        <v>-1.0003906250000001</v>
      </c>
      <c r="F869" s="45">
        <v>0</v>
      </c>
      <c r="G869" s="53">
        <v>0.204238346388006</v>
      </c>
      <c r="H869" s="45">
        <v>16.085303138583399</v>
      </c>
      <c r="I869" s="45">
        <v>0.92694790606877397</v>
      </c>
      <c r="J869" s="45">
        <v>14.9102396753565</v>
      </c>
      <c r="K869" s="45">
        <v>0.13391927083333299</v>
      </c>
      <c r="L869" s="45">
        <f t="shared" si="42"/>
        <v>13.697858038162133</v>
      </c>
    </row>
    <row r="870" spans="1:12" x14ac:dyDescent="0.3">
      <c r="A870" s="45">
        <v>18.972164000000401</v>
      </c>
      <c r="B870" s="45">
        <v>1250</v>
      </c>
      <c r="C870" s="45">
        <v>-3.9518229166666599E-2</v>
      </c>
      <c r="D870" s="45">
        <v>3.8476562499999999E-2</v>
      </c>
      <c r="E870" s="45">
        <v>-1.00703125</v>
      </c>
      <c r="F870" s="45">
        <v>0</v>
      </c>
      <c r="G870" s="53">
        <v>0.30162607931319602</v>
      </c>
      <c r="H870" s="45">
        <v>16.072997876678301</v>
      </c>
      <c r="I870" s="45">
        <v>1.37310973686591</v>
      </c>
      <c r="J870" s="45">
        <v>22.069989344256701</v>
      </c>
      <c r="K870" s="45">
        <v>9.9479166666666605E-2</v>
      </c>
      <c r="L870" s="45">
        <f t="shared" si="42"/>
        <v>13.666797686591931</v>
      </c>
    </row>
    <row r="871" spans="1:12" x14ac:dyDescent="0.3">
      <c r="A871" s="45">
        <v>23.571530333333602</v>
      </c>
      <c r="B871" s="45">
        <v>1300</v>
      </c>
      <c r="C871" s="45">
        <v>-4.0299479166666603E-2</v>
      </c>
      <c r="D871" s="45">
        <v>3.8281250000000003E-2</v>
      </c>
      <c r="E871" s="45">
        <v>-1.002734375</v>
      </c>
      <c r="F871" s="45">
        <v>0</v>
      </c>
      <c r="G871" s="53">
        <v>0.42393609790709902</v>
      </c>
      <c r="H871" s="45">
        <v>16.056359957734902</v>
      </c>
      <c r="I871" s="45">
        <v>2.0005733203746998</v>
      </c>
      <c r="J871" s="45">
        <v>32.1219256462795</v>
      </c>
      <c r="K871" s="45">
        <v>9.7135416666666599E-2</v>
      </c>
      <c r="L871" s="45">
        <f t="shared" si="42"/>
        <v>13.197717427510486</v>
      </c>
    </row>
    <row r="872" spans="1:12" x14ac:dyDescent="0.3">
      <c r="A872" s="45">
        <v>28.1289306666669</v>
      </c>
      <c r="B872" s="45">
        <v>1350</v>
      </c>
      <c r="C872" s="45">
        <v>-3.8476562499999999E-2</v>
      </c>
      <c r="D872" s="45">
        <v>4.0494791666666599E-2</v>
      </c>
      <c r="E872" s="45">
        <v>-1.00462239583333</v>
      </c>
      <c r="F872" s="45">
        <v>0</v>
      </c>
      <c r="G872" s="53">
        <v>0.55282081259019999</v>
      </c>
      <c r="H872" s="45">
        <v>16.0376896221542</v>
      </c>
      <c r="I872" s="45">
        <v>2.81362060492647</v>
      </c>
      <c r="J872" s="45">
        <v>45.123973396844796</v>
      </c>
      <c r="K872" s="45">
        <v>0.102994791666666</v>
      </c>
      <c r="L872" s="45">
        <f t="shared" si="42"/>
        <v>12.251155449640764</v>
      </c>
    </row>
    <row r="873" spans="1:12" x14ac:dyDescent="0.3">
      <c r="A873" s="45">
        <v>32.711263833333497</v>
      </c>
      <c r="B873" s="45">
        <v>1400</v>
      </c>
      <c r="C873" s="45">
        <v>-3.9257812500000003E-2</v>
      </c>
      <c r="D873" s="45">
        <v>3.7955729166666598E-2</v>
      </c>
      <c r="E873" s="45">
        <v>-1.00416666666666</v>
      </c>
      <c r="F873" s="45">
        <v>0</v>
      </c>
      <c r="G873" s="53">
        <v>0.69628771268472001</v>
      </c>
      <c r="H873" s="45">
        <v>16.012691270986299</v>
      </c>
      <c r="I873" s="45">
        <v>3.8268982571388301</v>
      </c>
      <c r="J873" s="45">
        <v>61.278940007556599</v>
      </c>
      <c r="K873" s="45">
        <v>0.11608072916666599</v>
      </c>
      <c r="L873" s="45">
        <f t="shared" si="42"/>
        <v>11.362593944981056</v>
      </c>
    </row>
    <row r="874" spans="1:12" x14ac:dyDescent="0.3">
      <c r="A874" s="45">
        <v>37.255897000000402</v>
      </c>
      <c r="B874" s="45">
        <v>1450</v>
      </c>
      <c r="C874" s="45">
        <v>-3.9518229166666599E-2</v>
      </c>
      <c r="D874" s="45">
        <v>3.5611979166666599E-2</v>
      </c>
      <c r="E874" s="45">
        <v>-1.0037760416666599</v>
      </c>
      <c r="F874" s="45">
        <v>0</v>
      </c>
      <c r="G874" s="53">
        <v>0.83867692238653702</v>
      </c>
      <c r="H874" s="45">
        <v>15.987086716226401</v>
      </c>
      <c r="I874" s="45">
        <v>4.9242854302015902</v>
      </c>
      <c r="J874" s="45">
        <v>78.724973103040298</v>
      </c>
      <c r="K874" s="45">
        <v>0.21809895833333301</v>
      </c>
      <c r="L874" s="45">
        <f t="shared" si="42"/>
        <v>10.653251304243989</v>
      </c>
    </row>
    <row r="875" spans="1:12" x14ac:dyDescent="0.3">
      <c r="A875" s="45">
        <v>41.757798500000298</v>
      </c>
      <c r="B875" s="45">
        <v>1500</v>
      </c>
      <c r="C875" s="45">
        <v>-3.9973958333333302E-2</v>
      </c>
      <c r="D875" s="45">
        <v>3.8476562499999999E-2</v>
      </c>
      <c r="E875" s="45">
        <v>-1.0042968750000001</v>
      </c>
      <c r="F875" s="45">
        <v>0</v>
      </c>
      <c r="G875" s="53">
        <v>0.99647530824749597</v>
      </c>
      <c r="H875" s="45">
        <v>15.958485633078601</v>
      </c>
      <c r="I875" s="45">
        <v>6.20499674172809</v>
      </c>
      <c r="J875" s="45">
        <v>99.022350364135903</v>
      </c>
      <c r="K875" s="45">
        <v>0.18151041666666601</v>
      </c>
      <c r="L875" s="45">
        <f t="shared" si="42"/>
        <v>10.063135287974353</v>
      </c>
    </row>
    <row r="876" spans="1:12" x14ac:dyDescent="0.3">
      <c r="A876" s="47"/>
      <c r="B876" s="47">
        <f>B875+(((B877-B875)*(G876-G875))/(G877-G875))</f>
        <v>1527.1210583274178</v>
      </c>
      <c r="C876" s="47"/>
      <c r="D876" s="47"/>
      <c r="E876" s="47"/>
      <c r="F876" s="47"/>
      <c r="G876" s="47">
        <v>1.1000000000000001</v>
      </c>
      <c r="H876" s="47"/>
      <c r="I876" s="47"/>
      <c r="J876" s="47"/>
      <c r="K876" s="47"/>
      <c r="L876" s="47">
        <f>L875+(((L877-L875)*(G876-G875))/(G877-G875))</f>
        <v>9.7493266720222316</v>
      </c>
    </row>
    <row r="877" spans="1:12" x14ac:dyDescent="0.3">
      <c r="A877" s="45">
        <v>46.381431333333801</v>
      </c>
      <c r="B877" s="45">
        <v>1550</v>
      </c>
      <c r="C877" s="45">
        <v>-4.2773437499999997E-2</v>
      </c>
      <c r="D877" s="45">
        <v>3.9648437500000001E-2</v>
      </c>
      <c r="E877" s="45">
        <v>-1.00338541666666</v>
      </c>
      <c r="F877" s="45">
        <v>0</v>
      </c>
      <c r="G877" s="53">
        <v>1.1873319674949101</v>
      </c>
      <c r="H877" s="45">
        <v>15.921337996283301</v>
      </c>
      <c r="I877" s="45">
        <v>7.8627325171740399</v>
      </c>
      <c r="J877" s="45">
        <v>125.18521577165301</v>
      </c>
      <c r="K877" s="45">
        <v>0.22493489583333301</v>
      </c>
      <c r="L877" s="45">
        <f>(G877*1000)/J877</f>
        <v>9.4846021567010794</v>
      </c>
    </row>
    <row r="878" spans="1:12" x14ac:dyDescent="0.3">
      <c r="A878" s="47"/>
      <c r="B878" s="47">
        <f>B877+(((B880-B877)*(G878-G877))/(G880-G877))</f>
        <v>1553.4343784285245</v>
      </c>
      <c r="C878" s="47"/>
      <c r="D878" s="47"/>
      <c r="E878" s="47"/>
      <c r="F878" s="47"/>
      <c r="G878" s="47">
        <v>1.2</v>
      </c>
      <c r="H878" s="47"/>
      <c r="I878" s="47"/>
      <c r="J878" s="47"/>
      <c r="K878" s="47"/>
      <c r="L878" s="47">
        <f>L877+(((L880-L877)*(G878-G877))/(G880-G877))</f>
        <v>9.4492708617353145</v>
      </c>
    </row>
    <row r="879" spans="1:12" x14ac:dyDescent="0.3">
      <c r="A879" s="47"/>
      <c r="B879" s="47">
        <f>B877+(((B880-B877)*(G879-G877))/(G880-G877))</f>
        <v>1580.5449690205876</v>
      </c>
      <c r="C879" s="47"/>
      <c r="D879" s="47"/>
      <c r="E879" s="47"/>
      <c r="F879" s="47"/>
      <c r="G879" s="47">
        <v>1.3</v>
      </c>
      <c r="H879" s="47"/>
      <c r="I879" s="47"/>
      <c r="J879" s="47"/>
      <c r="K879" s="47"/>
      <c r="L879" s="47">
        <f>L877+(((L880-L877)*(G879-G877))/(G880-G877))</f>
        <v>9.1703696594249333</v>
      </c>
    </row>
    <row r="880" spans="1:12" x14ac:dyDescent="0.3">
      <c r="A880" s="45">
        <v>50.951197500000397</v>
      </c>
      <c r="B880" s="45">
        <v>1600</v>
      </c>
      <c r="C880" s="45">
        <v>-4.1145833333333298E-2</v>
      </c>
      <c r="D880" s="45">
        <v>3.7239583333333298E-2</v>
      </c>
      <c r="E880" s="45">
        <v>-1.0021484375</v>
      </c>
      <c r="F880" s="45">
        <v>0</v>
      </c>
      <c r="G880" s="53">
        <v>1.37176173795752</v>
      </c>
      <c r="H880" s="45">
        <v>15.8798713844273</v>
      </c>
      <c r="I880" s="45">
        <v>9.6300461996415407</v>
      </c>
      <c r="J880" s="45">
        <v>152.923888824784</v>
      </c>
      <c r="K880" s="45">
        <v>0.30533854166666602</v>
      </c>
      <c r="L880" s="45">
        <f t="shared" ref="L880:L888" si="43">(G880*1000)/J880</f>
        <v>8.9702253094625846</v>
      </c>
    </row>
    <row r="881" spans="1:12" x14ac:dyDescent="0.3">
      <c r="A881" s="45">
        <v>55.573563833333601</v>
      </c>
      <c r="B881" s="45">
        <v>1650</v>
      </c>
      <c r="C881" s="45">
        <v>-4.78515625E-2</v>
      </c>
      <c r="D881" s="45">
        <v>3.8606770833333297E-2</v>
      </c>
      <c r="E881" s="45">
        <v>-1.003125</v>
      </c>
      <c r="F881" s="45">
        <v>0</v>
      </c>
      <c r="G881" s="53">
        <v>1.56231227234533</v>
      </c>
      <c r="H881" s="45">
        <v>15.830470710147299</v>
      </c>
      <c r="I881" s="45">
        <v>11.733117413322001</v>
      </c>
      <c r="J881" s="45">
        <v>185.74075243027499</v>
      </c>
      <c r="K881" s="45">
        <v>0.38723958333333303</v>
      </c>
      <c r="L881" s="45">
        <f t="shared" si="43"/>
        <v>8.411251983765947</v>
      </c>
    </row>
    <row r="882" spans="1:12" x14ac:dyDescent="0.3">
      <c r="A882" s="45">
        <v>60.172930000000498</v>
      </c>
      <c r="B882" s="45">
        <v>1700</v>
      </c>
      <c r="C882" s="45">
        <v>-4.2643229166666602E-2</v>
      </c>
      <c r="D882" s="45">
        <v>3.9257812500000003E-2</v>
      </c>
      <c r="E882" s="45">
        <v>-0.99889322916666601</v>
      </c>
      <c r="F882" s="45">
        <v>0</v>
      </c>
      <c r="G882" s="53">
        <v>1.7334614641044801</v>
      </c>
      <c r="H882" s="45">
        <v>15.7811783128546</v>
      </c>
      <c r="I882" s="45">
        <v>13.913454458663001</v>
      </c>
      <c r="J882" s="45">
        <v>219.57071210842199</v>
      </c>
      <c r="K882" s="45">
        <v>0.353515625</v>
      </c>
      <c r="L882" s="45">
        <f t="shared" si="43"/>
        <v>7.894775434569401</v>
      </c>
    </row>
    <row r="883" spans="1:12" x14ac:dyDescent="0.3">
      <c r="A883" s="45">
        <v>64.791296833333803</v>
      </c>
      <c r="B883" s="45">
        <v>1750</v>
      </c>
      <c r="C883" s="45">
        <v>-2.9882812500000001E-2</v>
      </c>
      <c r="D883" s="45">
        <v>2.05078125E-2</v>
      </c>
      <c r="E883" s="45">
        <v>-0.99791666666666601</v>
      </c>
      <c r="F883" s="45">
        <v>0</v>
      </c>
      <c r="G883" s="53">
        <v>1.9221755784307499</v>
      </c>
      <c r="H883" s="45">
        <v>15.7284467378051</v>
      </c>
      <c r="I883" s="45">
        <v>16.234260884009899</v>
      </c>
      <c r="J883" s="45">
        <v>255.339723129378</v>
      </c>
      <c r="K883" s="45">
        <v>0.52135416666666601</v>
      </c>
      <c r="L883" s="45">
        <f t="shared" si="43"/>
        <v>7.5279143991896769</v>
      </c>
    </row>
    <row r="884" spans="1:12" x14ac:dyDescent="0.3">
      <c r="A884" s="45">
        <v>69.424164000000303</v>
      </c>
      <c r="B884" s="45">
        <v>1800</v>
      </c>
      <c r="C884" s="45">
        <v>-4.78515625E-2</v>
      </c>
      <c r="D884" s="45">
        <v>4.27083333333333E-2</v>
      </c>
      <c r="E884" s="45">
        <v>-1.00266927083333</v>
      </c>
      <c r="F884" s="45">
        <v>0</v>
      </c>
      <c r="G884" s="53">
        <v>2.1206627210237001</v>
      </c>
      <c r="H884" s="45">
        <v>15.6677180965058</v>
      </c>
      <c r="I884" s="45">
        <v>18.9543457313003</v>
      </c>
      <c r="J884" s="45">
        <v>296.97133029314199</v>
      </c>
      <c r="K884" s="45">
        <v>1.6949218749999999</v>
      </c>
      <c r="L884" s="45">
        <f t="shared" si="43"/>
        <v>7.1409678467291196</v>
      </c>
    </row>
    <row r="885" spans="1:12" x14ac:dyDescent="0.3">
      <c r="A885" s="45">
        <v>73.985796333333695</v>
      </c>
      <c r="B885" s="45">
        <v>1850</v>
      </c>
      <c r="C885" s="45">
        <v>-8.8411458333333304E-2</v>
      </c>
      <c r="D885" s="45">
        <v>7.6106770833333295E-2</v>
      </c>
      <c r="E885" s="45">
        <v>-1.0130208333333299</v>
      </c>
      <c r="F885" s="45">
        <v>0</v>
      </c>
      <c r="G885" s="53">
        <v>2.2944624953114001</v>
      </c>
      <c r="H885" s="45">
        <v>15.6036351017098</v>
      </c>
      <c r="I885" s="45">
        <v>21.598743641888099</v>
      </c>
      <c r="J885" s="45">
        <v>337.01891488650699</v>
      </c>
      <c r="K885" s="45">
        <v>0.7236328125</v>
      </c>
      <c r="L885" s="45">
        <f t="shared" si="43"/>
        <v>6.8081119307029798</v>
      </c>
    </row>
    <row r="886" spans="1:12" x14ac:dyDescent="0.3">
      <c r="A886" s="45">
        <v>78.470697166666994</v>
      </c>
      <c r="B886" s="45">
        <v>1900</v>
      </c>
      <c r="C886" s="45">
        <v>-4.4531250000000001E-2</v>
      </c>
      <c r="D886" s="45">
        <v>3.9518229166666599E-2</v>
      </c>
      <c r="E886" s="45">
        <v>-0.99941406249999998</v>
      </c>
      <c r="F886" s="45">
        <v>0</v>
      </c>
      <c r="G886" s="53">
        <v>2.4815295845695</v>
      </c>
      <c r="H886" s="45">
        <v>15.5319180140723</v>
      </c>
      <c r="I886" s="45">
        <v>24.598529904378399</v>
      </c>
      <c r="J886" s="45">
        <v>382.06233413791102</v>
      </c>
      <c r="K886" s="45">
        <v>0.6611328125</v>
      </c>
      <c r="L886" s="45">
        <f t="shared" si="43"/>
        <v>6.4950908865927497</v>
      </c>
    </row>
    <row r="887" spans="1:12" x14ac:dyDescent="0.3">
      <c r="A887" s="45">
        <v>83.099697500000204</v>
      </c>
      <c r="B887" s="45">
        <v>1950</v>
      </c>
      <c r="C887" s="45">
        <v>-4.2057291666666601E-2</v>
      </c>
      <c r="D887" s="45">
        <v>4.9934895833333298E-2</v>
      </c>
      <c r="E887" s="45">
        <v>-1.0028645833333301</v>
      </c>
      <c r="F887" s="45">
        <v>0</v>
      </c>
      <c r="G887" s="53">
        <v>2.6438343940597102</v>
      </c>
      <c r="H887" s="45">
        <v>15.457108365547599</v>
      </c>
      <c r="I887" s="45">
        <v>27.587471448195501</v>
      </c>
      <c r="J887" s="45">
        <v>426.422410049105</v>
      </c>
      <c r="K887" s="45">
        <v>0.66367187500000002</v>
      </c>
      <c r="L887" s="45">
        <f t="shared" si="43"/>
        <v>6.2000362357955279</v>
      </c>
    </row>
    <row r="888" spans="1:12" x14ac:dyDescent="0.3">
      <c r="A888" s="45">
        <v>87.6287650000003</v>
      </c>
      <c r="B888" s="45">
        <v>2000</v>
      </c>
      <c r="C888" s="45">
        <v>-4.1145833333333298E-2</v>
      </c>
      <c r="D888" s="45">
        <v>4.0169270833333298E-2</v>
      </c>
      <c r="E888" s="45">
        <v>-1.0020833333333301</v>
      </c>
      <c r="F888" s="45">
        <v>0</v>
      </c>
      <c r="G888" s="53">
        <v>2.7511902924549698</v>
      </c>
      <c r="H888" s="45">
        <v>15.4006642481136</v>
      </c>
      <c r="I888" s="45">
        <v>29.647809813022899</v>
      </c>
      <c r="J888" s="45">
        <v>456.59590735699197</v>
      </c>
      <c r="K888" s="45">
        <v>0.74095052083333302</v>
      </c>
      <c r="L888" s="45">
        <f t="shared" si="43"/>
        <v>6.0254379159468394</v>
      </c>
    </row>
  </sheetData>
  <mergeCells count="186">
    <mergeCell ref="A859:L859"/>
    <mergeCell ref="A860:L860"/>
    <mergeCell ref="A861:L861"/>
    <mergeCell ref="A862:L862"/>
    <mergeCell ref="A863:C863"/>
    <mergeCell ref="D863:L863"/>
    <mergeCell ref="A828:L828"/>
    <mergeCell ref="A829:L829"/>
    <mergeCell ref="A830:L830"/>
    <mergeCell ref="A831:L831"/>
    <mergeCell ref="A832:C832"/>
    <mergeCell ref="D832:L832"/>
    <mergeCell ref="A797:L797"/>
    <mergeCell ref="A798:L798"/>
    <mergeCell ref="A799:L799"/>
    <mergeCell ref="A800:L800"/>
    <mergeCell ref="A801:C801"/>
    <mergeCell ref="D801:L801"/>
    <mergeCell ref="A766:L766"/>
    <mergeCell ref="A767:L767"/>
    <mergeCell ref="A768:L768"/>
    <mergeCell ref="A769:L769"/>
    <mergeCell ref="A770:C770"/>
    <mergeCell ref="D770:L770"/>
    <mergeCell ref="A735:L735"/>
    <mergeCell ref="A736:L736"/>
    <mergeCell ref="A737:L737"/>
    <mergeCell ref="A738:L738"/>
    <mergeCell ref="A739:C739"/>
    <mergeCell ref="D739:L739"/>
    <mergeCell ref="A704:L704"/>
    <mergeCell ref="A705:L705"/>
    <mergeCell ref="A706:L706"/>
    <mergeCell ref="A707:L707"/>
    <mergeCell ref="A708:C708"/>
    <mergeCell ref="D708:L708"/>
    <mergeCell ref="A647:L647"/>
    <mergeCell ref="A648:L648"/>
    <mergeCell ref="A675:L675"/>
    <mergeCell ref="A676:L676"/>
    <mergeCell ref="A677:L677"/>
    <mergeCell ref="A678:L678"/>
    <mergeCell ref="A615:L615"/>
    <mergeCell ref="A616:L616"/>
    <mergeCell ref="A617:L617"/>
    <mergeCell ref="A618:L618"/>
    <mergeCell ref="A645:L645"/>
    <mergeCell ref="A646:L646"/>
    <mergeCell ref="A557:L557"/>
    <mergeCell ref="A558:L558"/>
    <mergeCell ref="A585:L585"/>
    <mergeCell ref="A586:L586"/>
    <mergeCell ref="A587:L587"/>
    <mergeCell ref="A588:L588"/>
    <mergeCell ref="A525:L525"/>
    <mergeCell ref="A526:L526"/>
    <mergeCell ref="A527:L527"/>
    <mergeCell ref="A528:L528"/>
    <mergeCell ref="A555:L555"/>
    <mergeCell ref="A556:L556"/>
    <mergeCell ref="A467:L467"/>
    <mergeCell ref="A468:L468"/>
    <mergeCell ref="A495:L495"/>
    <mergeCell ref="A496:L496"/>
    <mergeCell ref="A497:L497"/>
    <mergeCell ref="A498:L498"/>
    <mergeCell ref="A433:L433"/>
    <mergeCell ref="A434:L434"/>
    <mergeCell ref="A435:C435"/>
    <mergeCell ref="D435:L435"/>
    <mergeCell ref="A465:L465"/>
    <mergeCell ref="A466:L466"/>
    <mergeCell ref="A401:L401"/>
    <mergeCell ref="A402:L402"/>
    <mergeCell ref="A403:C403"/>
    <mergeCell ref="D403:L403"/>
    <mergeCell ref="A431:L431"/>
    <mergeCell ref="A432:L432"/>
    <mergeCell ref="A367:L367"/>
    <mergeCell ref="A368:L368"/>
    <mergeCell ref="A369:C369"/>
    <mergeCell ref="D369:L369"/>
    <mergeCell ref="A399:L399"/>
    <mergeCell ref="A400:L400"/>
    <mergeCell ref="A334:L334"/>
    <mergeCell ref="A335:L335"/>
    <mergeCell ref="A336:C336"/>
    <mergeCell ref="D336:L336"/>
    <mergeCell ref="A365:L365"/>
    <mergeCell ref="A366:L366"/>
    <mergeCell ref="A301:L301"/>
    <mergeCell ref="A302:L302"/>
    <mergeCell ref="A303:L303"/>
    <mergeCell ref="A304:L304"/>
    <mergeCell ref="A332:L332"/>
    <mergeCell ref="A333:L333"/>
    <mergeCell ref="A241:L241"/>
    <mergeCell ref="A242:L242"/>
    <mergeCell ref="A270:L270"/>
    <mergeCell ref="A271:L271"/>
    <mergeCell ref="A272:L272"/>
    <mergeCell ref="A273:L273"/>
    <mergeCell ref="A209:L209"/>
    <mergeCell ref="A210:L210"/>
    <mergeCell ref="A211:L211"/>
    <mergeCell ref="A212:L212"/>
    <mergeCell ref="A239:L239"/>
    <mergeCell ref="A240:L240"/>
    <mergeCell ref="A177:L177"/>
    <mergeCell ref="A178:L178"/>
    <mergeCell ref="A179:L179"/>
    <mergeCell ref="A180:L180"/>
    <mergeCell ref="A181:C181"/>
    <mergeCell ref="D181:L181"/>
    <mergeCell ref="A163:L163"/>
    <mergeCell ref="A164:L164"/>
    <mergeCell ref="A165:L165"/>
    <mergeCell ref="A166:L166"/>
    <mergeCell ref="A167:C167"/>
    <mergeCell ref="D167:L167"/>
    <mergeCell ref="A148:L148"/>
    <mergeCell ref="A149:L149"/>
    <mergeCell ref="A150:L150"/>
    <mergeCell ref="A151:L151"/>
    <mergeCell ref="A152:C152"/>
    <mergeCell ref="D152:L152"/>
    <mergeCell ref="A134:L134"/>
    <mergeCell ref="A135:L135"/>
    <mergeCell ref="A136:L136"/>
    <mergeCell ref="A137:L137"/>
    <mergeCell ref="A138:C138"/>
    <mergeCell ref="D138:L138"/>
    <mergeCell ref="A120:L120"/>
    <mergeCell ref="A121:L121"/>
    <mergeCell ref="A122:L122"/>
    <mergeCell ref="A123:L123"/>
    <mergeCell ref="A124:C124"/>
    <mergeCell ref="D124:L124"/>
    <mergeCell ref="A105:L105"/>
    <mergeCell ref="A106:L106"/>
    <mergeCell ref="A107:L107"/>
    <mergeCell ref="A108:L108"/>
    <mergeCell ref="A109:C109"/>
    <mergeCell ref="D109:L109"/>
    <mergeCell ref="A90:L90"/>
    <mergeCell ref="A91:L91"/>
    <mergeCell ref="A92:L92"/>
    <mergeCell ref="A93:L93"/>
    <mergeCell ref="A94:C94"/>
    <mergeCell ref="D94:L94"/>
    <mergeCell ref="A75:L75"/>
    <mergeCell ref="A76:L76"/>
    <mergeCell ref="A77:L77"/>
    <mergeCell ref="A78:L78"/>
    <mergeCell ref="A79:C79"/>
    <mergeCell ref="D79:L79"/>
    <mergeCell ref="A61:L61"/>
    <mergeCell ref="A62:L62"/>
    <mergeCell ref="A63:L63"/>
    <mergeCell ref="A64:L64"/>
    <mergeCell ref="A65:C65"/>
    <mergeCell ref="D65:L65"/>
    <mergeCell ref="A45:L45"/>
    <mergeCell ref="A46:L46"/>
    <mergeCell ref="A47:L47"/>
    <mergeCell ref="A48:L48"/>
    <mergeCell ref="A49:C49"/>
    <mergeCell ref="D49:L49"/>
    <mergeCell ref="A30:L30"/>
    <mergeCell ref="A31:L31"/>
    <mergeCell ref="A32:L32"/>
    <mergeCell ref="A33:L33"/>
    <mergeCell ref="A34:C34"/>
    <mergeCell ref="D34:L34"/>
    <mergeCell ref="A16:L16"/>
    <mergeCell ref="A17:L17"/>
    <mergeCell ref="A18:L18"/>
    <mergeCell ref="A19:L19"/>
    <mergeCell ref="A20:C20"/>
    <mergeCell ref="D20:L20"/>
    <mergeCell ref="A1:L1"/>
    <mergeCell ref="A2:L2"/>
    <mergeCell ref="A3:L3"/>
    <mergeCell ref="A4:L4"/>
    <mergeCell ref="A5:C5"/>
    <mergeCell ref="D5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13D1-4185-42C7-BE90-2611D2905857}">
  <dimension ref="A2:O28"/>
  <sheetViews>
    <sheetView workbookViewId="0">
      <selection activeCell="O22" sqref="O22"/>
    </sheetView>
  </sheetViews>
  <sheetFormatPr baseColWidth="10" defaultRowHeight="14.4" x14ac:dyDescent="0.3"/>
  <cols>
    <col min="3" max="14" width="4.33203125" customWidth="1"/>
  </cols>
  <sheetData>
    <row r="2" spans="1:15" x14ac:dyDescent="0.3">
      <c r="A2" s="55" t="s">
        <v>93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5" x14ac:dyDescent="0.3">
      <c r="A3" s="45" t="s">
        <v>22</v>
      </c>
      <c r="B3" s="31" t="s">
        <v>94</v>
      </c>
      <c r="C3" s="41" t="s">
        <v>95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5" x14ac:dyDescent="0.3">
      <c r="A4" s="56" t="s">
        <v>96</v>
      </c>
      <c r="B4" s="36"/>
      <c r="C4" s="45">
        <v>0</v>
      </c>
      <c r="D4" s="45">
        <v>1</v>
      </c>
      <c r="E4" s="45">
        <v>2</v>
      </c>
      <c r="F4" s="45">
        <v>3</v>
      </c>
      <c r="G4" s="45">
        <v>4</v>
      </c>
      <c r="H4" s="45">
        <v>5</v>
      </c>
      <c r="I4" s="45">
        <v>6</v>
      </c>
      <c r="J4" s="45">
        <v>7</v>
      </c>
      <c r="K4" s="45">
        <v>8</v>
      </c>
      <c r="L4" s="45">
        <v>9</v>
      </c>
      <c r="M4" s="45">
        <v>10</v>
      </c>
      <c r="N4" s="45">
        <v>11</v>
      </c>
    </row>
    <row r="5" spans="1:15" x14ac:dyDescent="0.3">
      <c r="A5" s="56"/>
      <c r="B5" s="45" t="s">
        <v>97</v>
      </c>
      <c r="C5" s="45">
        <v>28</v>
      </c>
      <c r="D5" s="45">
        <v>46</v>
      </c>
      <c r="E5" s="45">
        <v>48</v>
      </c>
      <c r="F5" s="45">
        <v>52</v>
      </c>
      <c r="G5" s="45">
        <v>52</v>
      </c>
      <c r="H5" s="45">
        <v>52</v>
      </c>
      <c r="I5" s="45">
        <v>52</v>
      </c>
      <c r="J5" s="45">
        <v>53</v>
      </c>
      <c r="K5" s="45">
        <v>54</v>
      </c>
      <c r="L5" s="45">
        <v>54</v>
      </c>
      <c r="M5" s="45">
        <v>53</v>
      </c>
      <c r="N5" s="45"/>
    </row>
    <row r="6" spans="1:15" x14ac:dyDescent="0.3">
      <c r="A6" s="56"/>
      <c r="B6" s="45" t="s">
        <v>98</v>
      </c>
      <c r="C6" s="45">
        <v>36</v>
      </c>
      <c r="D6" s="45">
        <v>54</v>
      </c>
      <c r="E6" s="45">
        <v>62</v>
      </c>
      <c r="F6" s="45">
        <v>64</v>
      </c>
      <c r="G6" s="45">
        <v>67</v>
      </c>
      <c r="H6" s="45">
        <v>68</v>
      </c>
      <c r="I6" s="45">
        <v>68</v>
      </c>
      <c r="J6" s="45">
        <v>68</v>
      </c>
      <c r="K6" s="45">
        <v>69</v>
      </c>
      <c r="L6" s="45">
        <v>69</v>
      </c>
      <c r="M6" s="45">
        <v>69</v>
      </c>
      <c r="N6" s="45"/>
    </row>
    <row r="7" spans="1:15" x14ac:dyDescent="0.3">
      <c r="A7" s="56"/>
      <c r="B7" s="45" t="s">
        <v>99</v>
      </c>
      <c r="C7" s="45">
        <v>40</v>
      </c>
      <c r="D7" s="45">
        <v>75</v>
      </c>
      <c r="E7" s="57">
        <v>82</v>
      </c>
      <c r="F7" s="57">
        <v>89</v>
      </c>
      <c r="G7" s="57">
        <v>91</v>
      </c>
      <c r="H7" s="45"/>
      <c r="I7" s="45"/>
      <c r="J7" s="45"/>
      <c r="K7" s="45"/>
      <c r="L7" s="45"/>
      <c r="M7" s="45"/>
      <c r="N7" s="45"/>
    </row>
    <row r="8" spans="1:15" x14ac:dyDescent="0.3">
      <c r="A8" s="56" t="s">
        <v>100</v>
      </c>
      <c r="B8" s="45" t="s">
        <v>97</v>
      </c>
      <c r="C8" s="45">
        <v>30</v>
      </c>
      <c r="D8" s="45">
        <v>36</v>
      </c>
      <c r="E8" s="45">
        <v>39</v>
      </c>
      <c r="F8" s="45">
        <v>40</v>
      </c>
      <c r="G8" s="45">
        <v>42</v>
      </c>
      <c r="H8" s="45">
        <v>43</v>
      </c>
      <c r="I8" s="45">
        <v>43</v>
      </c>
      <c r="J8" s="45">
        <v>43</v>
      </c>
      <c r="K8" s="45"/>
      <c r="L8" s="45"/>
      <c r="M8" s="45"/>
      <c r="N8" s="45"/>
    </row>
    <row r="9" spans="1:15" x14ac:dyDescent="0.3">
      <c r="A9" s="56"/>
      <c r="B9" s="45" t="s">
        <v>98</v>
      </c>
      <c r="C9" s="45">
        <v>34</v>
      </c>
      <c r="D9" s="45">
        <v>42</v>
      </c>
      <c r="E9" s="45">
        <v>45</v>
      </c>
      <c r="F9" s="45">
        <v>49</v>
      </c>
      <c r="G9" s="45">
        <v>50</v>
      </c>
      <c r="H9" s="45">
        <v>51</v>
      </c>
      <c r="I9" s="45">
        <v>50</v>
      </c>
      <c r="J9" s="45">
        <v>51</v>
      </c>
      <c r="K9" s="45">
        <v>51</v>
      </c>
      <c r="L9" s="45"/>
      <c r="M9" s="45"/>
      <c r="N9" s="45"/>
    </row>
    <row r="10" spans="1:15" x14ac:dyDescent="0.3">
      <c r="A10" s="56"/>
      <c r="B10" s="45" t="s">
        <v>99</v>
      </c>
      <c r="C10" s="45">
        <v>30</v>
      </c>
      <c r="D10" s="45">
        <v>49</v>
      </c>
      <c r="E10" s="45">
        <v>55</v>
      </c>
      <c r="F10" s="45">
        <v>56</v>
      </c>
      <c r="G10" s="45">
        <v>57</v>
      </c>
      <c r="H10" s="45">
        <v>59</v>
      </c>
      <c r="I10" s="45">
        <v>60</v>
      </c>
      <c r="J10" s="45">
        <v>60</v>
      </c>
      <c r="K10" s="45">
        <v>59</v>
      </c>
      <c r="L10" s="45">
        <v>62</v>
      </c>
      <c r="M10" s="45">
        <v>61</v>
      </c>
      <c r="N10" s="45">
        <v>61</v>
      </c>
    </row>
    <row r="11" spans="1:15" x14ac:dyDescent="0.3">
      <c r="A11" s="56" t="s">
        <v>101</v>
      </c>
      <c r="B11" s="45" t="s">
        <v>97</v>
      </c>
      <c r="C11" s="45">
        <v>29</v>
      </c>
      <c r="D11" s="45">
        <v>38</v>
      </c>
      <c r="E11" s="45">
        <v>41</v>
      </c>
      <c r="F11" s="45">
        <v>43</v>
      </c>
      <c r="G11" s="45">
        <v>42</v>
      </c>
      <c r="H11" s="45">
        <v>42</v>
      </c>
      <c r="I11" s="45">
        <v>46</v>
      </c>
      <c r="J11" s="45">
        <v>45</v>
      </c>
      <c r="K11" s="45">
        <v>45</v>
      </c>
      <c r="L11" s="45">
        <v>45</v>
      </c>
      <c r="M11" s="45">
        <v>43</v>
      </c>
      <c r="N11" s="45"/>
    </row>
    <row r="12" spans="1:15" x14ac:dyDescent="0.3">
      <c r="A12" s="56"/>
      <c r="B12" s="45" t="s">
        <v>98</v>
      </c>
      <c r="C12" s="45">
        <v>39</v>
      </c>
      <c r="D12" s="45">
        <v>46</v>
      </c>
      <c r="E12" s="45">
        <v>49</v>
      </c>
      <c r="F12" s="45">
        <v>60</v>
      </c>
      <c r="G12" s="45">
        <v>62</v>
      </c>
      <c r="H12" s="45">
        <v>61</v>
      </c>
      <c r="I12" s="45">
        <v>62</v>
      </c>
      <c r="J12" s="45">
        <v>62</v>
      </c>
      <c r="K12" s="45">
        <v>63</v>
      </c>
      <c r="L12" s="45">
        <v>62</v>
      </c>
      <c r="M12" s="45">
        <v>62</v>
      </c>
      <c r="N12" s="45"/>
    </row>
    <row r="13" spans="1:15" x14ac:dyDescent="0.3">
      <c r="A13" s="56"/>
      <c r="B13" s="45" t="s">
        <v>99</v>
      </c>
      <c r="C13" s="45">
        <v>40</v>
      </c>
      <c r="D13" s="45">
        <v>60</v>
      </c>
      <c r="E13" s="45">
        <v>70</v>
      </c>
      <c r="F13" s="45">
        <v>76</v>
      </c>
      <c r="G13" s="45">
        <v>79</v>
      </c>
      <c r="H13" s="57">
        <v>80</v>
      </c>
      <c r="I13" s="57">
        <v>82</v>
      </c>
      <c r="J13" s="57">
        <v>85</v>
      </c>
      <c r="K13" s="57">
        <v>88</v>
      </c>
      <c r="L13" s="57">
        <v>88</v>
      </c>
      <c r="M13" s="57">
        <v>89</v>
      </c>
      <c r="N13" s="45"/>
    </row>
    <row r="14" spans="1:15" x14ac:dyDescent="0.3">
      <c r="A14" s="56"/>
      <c r="B14" s="45" t="s">
        <v>99</v>
      </c>
      <c r="C14" s="45">
        <v>26</v>
      </c>
      <c r="D14" s="45">
        <v>41</v>
      </c>
      <c r="E14" s="45">
        <v>45</v>
      </c>
      <c r="F14" s="45">
        <v>50</v>
      </c>
      <c r="G14" s="45">
        <v>53</v>
      </c>
      <c r="H14" s="58">
        <v>56</v>
      </c>
      <c r="I14" s="58">
        <v>53</v>
      </c>
      <c r="J14" s="58">
        <v>52</v>
      </c>
      <c r="K14" s="58"/>
      <c r="L14" s="58"/>
      <c r="M14" s="48"/>
      <c r="N14" s="45"/>
      <c r="O14" t="s">
        <v>102</v>
      </c>
    </row>
    <row r="15" spans="1:15" x14ac:dyDescent="0.3">
      <c r="A15" s="56"/>
      <c r="B15" s="45" t="s">
        <v>99</v>
      </c>
      <c r="C15" s="45">
        <v>36</v>
      </c>
      <c r="D15" s="45">
        <v>47</v>
      </c>
      <c r="E15" s="45">
        <v>54</v>
      </c>
      <c r="F15" s="45">
        <v>54</v>
      </c>
      <c r="G15" s="45">
        <v>55</v>
      </c>
      <c r="H15" s="58">
        <v>58</v>
      </c>
      <c r="I15" s="58">
        <v>57</v>
      </c>
      <c r="J15" s="58">
        <v>57</v>
      </c>
      <c r="K15" s="58">
        <v>55</v>
      </c>
      <c r="L15" s="58"/>
      <c r="M15" s="48"/>
      <c r="N15" s="45"/>
      <c r="O15" t="s">
        <v>103</v>
      </c>
    </row>
    <row r="17" spans="1:14" x14ac:dyDescent="0.3">
      <c r="A17" s="55" t="s">
        <v>104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x14ac:dyDescent="0.3">
      <c r="A18" s="45" t="s">
        <v>22</v>
      </c>
      <c r="B18" s="31" t="s">
        <v>94</v>
      </c>
      <c r="C18" s="41" t="s">
        <v>95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</row>
    <row r="19" spans="1:14" x14ac:dyDescent="0.3">
      <c r="A19" s="56" t="s">
        <v>96</v>
      </c>
      <c r="B19" s="36"/>
      <c r="C19" s="45">
        <v>0</v>
      </c>
      <c r="D19" s="45">
        <v>1</v>
      </c>
      <c r="E19" s="45">
        <v>2</v>
      </c>
      <c r="F19" s="45">
        <v>3</v>
      </c>
      <c r="G19" s="45">
        <v>4</v>
      </c>
      <c r="H19" s="45">
        <v>5</v>
      </c>
      <c r="I19" s="45">
        <v>6</v>
      </c>
      <c r="J19" s="45">
        <v>7</v>
      </c>
      <c r="K19" s="45">
        <v>8</v>
      </c>
      <c r="L19" s="45">
        <v>9</v>
      </c>
      <c r="M19" s="45">
        <v>10</v>
      </c>
      <c r="N19" s="45">
        <v>11</v>
      </c>
    </row>
    <row r="20" spans="1:14" x14ac:dyDescent="0.3">
      <c r="A20" s="56"/>
      <c r="B20" s="45" t="s">
        <v>97</v>
      </c>
      <c r="C20" s="59">
        <v>39</v>
      </c>
      <c r="D20" s="59">
        <v>39</v>
      </c>
      <c r="E20" s="59">
        <v>41</v>
      </c>
      <c r="F20" s="59">
        <v>43</v>
      </c>
      <c r="G20" s="59">
        <v>44</v>
      </c>
      <c r="H20" s="59">
        <v>43</v>
      </c>
      <c r="I20" s="59">
        <v>44</v>
      </c>
      <c r="J20" s="59">
        <v>43</v>
      </c>
      <c r="K20" s="59">
        <v>43</v>
      </c>
      <c r="L20" s="59">
        <v>44</v>
      </c>
      <c r="M20" s="59">
        <v>45</v>
      </c>
      <c r="N20" s="59"/>
    </row>
    <row r="21" spans="1:14" x14ac:dyDescent="0.3">
      <c r="A21" s="56"/>
      <c r="B21" s="45" t="s">
        <v>98</v>
      </c>
      <c r="C21" s="59">
        <v>36</v>
      </c>
      <c r="D21" s="59">
        <v>43</v>
      </c>
      <c r="E21" s="59">
        <v>46</v>
      </c>
      <c r="F21" s="59">
        <v>50</v>
      </c>
      <c r="G21" s="59">
        <v>51</v>
      </c>
      <c r="H21" s="59">
        <v>53</v>
      </c>
      <c r="I21" s="59">
        <v>52</v>
      </c>
      <c r="J21" s="59">
        <v>54</v>
      </c>
      <c r="K21" s="59">
        <v>54</v>
      </c>
      <c r="L21" s="59">
        <v>54</v>
      </c>
      <c r="M21" s="59">
        <v>56</v>
      </c>
      <c r="N21" s="59">
        <v>55</v>
      </c>
    </row>
    <row r="22" spans="1:14" x14ac:dyDescent="0.3">
      <c r="A22" s="56"/>
      <c r="B22" s="45" t="s">
        <v>99</v>
      </c>
      <c r="C22" s="59">
        <v>39</v>
      </c>
      <c r="D22" s="59">
        <v>43</v>
      </c>
      <c r="E22" s="59">
        <v>46</v>
      </c>
      <c r="F22" s="59">
        <v>50</v>
      </c>
      <c r="G22" s="59">
        <v>60</v>
      </c>
      <c r="H22" s="59">
        <v>63</v>
      </c>
      <c r="I22" s="59">
        <v>67</v>
      </c>
      <c r="J22" s="59">
        <v>68</v>
      </c>
      <c r="K22" s="59">
        <v>69</v>
      </c>
      <c r="L22" s="59">
        <v>69</v>
      </c>
      <c r="M22" s="59">
        <v>70</v>
      </c>
      <c r="N22" s="59">
        <v>70</v>
      </c>
    </row>
    <row r="23" spans="1:14" x14ac:dyDescent="0.3">
      <c r="A23" s="56" t="s">
        <v>100</v>
      </c>
      <c r="B23" s="45" t="s">
        <v>97</v>
      </c>
      <c r="C23" s="59">
        <v>30</v>
      </c>
      <c r="D23" s="59">
        <v>37</v>
      </c>
      <c r="E23" s="59">
        <v>39</v>
      </c>
      <c r="F23" s="59">
        <v>41</v>
      </c>
      <c r="G23" s="59">
        <v>42</v>
      </c>
      <c r="H23" s="59">
        <v>42</v>
      </c>
      <c r="I23" s="59">
        <v>42</v>
      </c>
      <c r="J23" s="59">
        <v>43</v>
      </c>
      <c r="K23" s="59">
        <v>44</v>
      </c>
      <c r="L23" s="59">
        <v>44</v>
      </c>
      <c r="M23" s="59">
        <v>43</v>
      </c>
      <c r="N23" s="59"/>
    </row>
    <row r="24" spans="1:14" x14ac:dyDescent="0.3">
      <c r="A24" s="56"/>
      <c r="B24" s="45" t="s">
        <v>98</v>
      </c>
      <c r="C24" s="59">
        <v>29</v>
      </c>
      <c r="D24" s="59">
        <v>41</v>
      </c>
      <c r="E24" s="59">
        <v>42</v>
      </c>
      <c r="F24" s="59">
        <v>43</v>
      </c>
      <c r="G24" s="59">
        <v>45</v>
      </c>
      <c r="H24" s="59">
        <v>44</v>
      </c>
      <c r="I24" s="59">
        <v>45</v>
      </c>
      <c r="J24" s="59">
        <v>44</v>
      </c>
      <c r="K24" s="59">
        <v>45</v>
      </c>
      <c r="L24" s="59">
        <v>45</v>
      </c>
      <c r="M24" s="59">
        <v>45</v>
      </c>
      <c r="N24" s="59"/>
    </row>
    <row r="25" spans="1:14" x14ac:dyDescent="0.3">
      <c r="A25" s="56"/>
      <c r="B25" s="45" t="s">
        <v>99</v>
      </c>
      <c r="C25" s="59">
        <v>28</v>
      </c>
      <c r="D25" s="59">
        <v>38</v>
      </c>
      <c r="E25" s="59">
        <v>43</v>
      </c>
      <c r="F25" s="59">
        <v>46</v>
      </c>
      <c r="G25" s="59">
        <v>49</v>
      </c>
      <c r="H25" s="59">
        <v>50</v>
      </c>
      <c r="I25" s="59">
        <v>49</v>
      </c>
      <c r="J25" s="59">
        <v>50</v>
      </c>
      <c r="K25" s="59">
        <v>50</v>
      </c>
      <c r="L25" s="59">
        <v>50</v>
      </c>
      <c r="M25" s="59">
        <v>50</v>
      </c>
      <c r="N25" s="59"/>
    </row>
    <row r="26" spans="1:14" x14ac:dyDescent="0.3">
      <c r="A26" s="31" t="s">
        <v>101</v>
      </c>
      <c r="B26" s="45" t="s">
        <v>97</v>
      </c>
      <c r="C26" s="59">
        <v>40</v>
      </c>
      <c r="D26" s="59">
        <v>42</v>
      </c>
      <c r="E26" s="59">
        <v>45</v>
      </c>
      <c r="F26" s="59">
        <v>46</v>
      </c>
      <c r="G26" s="59">
        <v>46</v>
      </c>
      <c r="H26" s="59">
        <v>47</v>
      </c>
      <c r="I26" s="59">
        <v>47</v>
      </c>
      <c r="J26" s="59">
        <v>48</v>
      </c>
      <c r="K26" s="59">
        <v>47</v>
      </c>
      <c r="L26" s="59">
        <v>48</v>
      </c>
      <c r="M26" s="59"/>
      <c r="N26" s="59"/>
    </row>
    <row r="27" spans="1:14" x14ac:dyDescent="0.3">
      <c r="A27" s="33"/>
      <c r="B27" s="45" t="s">
        <v>98</v>
      </c>
      <c r="C27" s="59">
        <v>38</v>
      </c>
      <c r="D27" s="59">
        <v>44</v>
      </c>
      <c r="E27" s="59">
        <v>46</v>
      </c>
      <c r="F27" s="59">
        <v>48</v>
      </c>
      <c r="G27" s="59">
        <v>50</v>
      </c>
      <c r="H27" s="59">
        <v>51</v>
      </c>
      <c r="I27" s="59">
        <v>52</v>
      </c>
      <c r="J27" s="59">
        <v>51</v>
      </c>
      <c r="K27" s="59">
        <v>51</v>
      </c>
      <c r="L27" s="59">
        <v>51</v>
      </c>
      <c r="M27" s="59"/>
      <c r="N27" s="59"/>
    </row>
    <row r="28" spans="1:14" x14ac:dyDescent="0.3">
      <c r="A28" s="36"/>
      <c r="B28" s="45" t="s">
        <v>99</v>
      </c>
      <c r="C28" s="59">
        <v>37</v>
      </c>
      <c r="D28" s="59">
        <v>46</v>
      </c>
      <c r="E28" s="59">
        <v>52</v>
      </c>
      <c r="F28" s="59">
        <v>55</v>
      </c>
      <c r="G28" s="59">
        <v>57</v>
      </c>
      <c r="H28" s="59">
        <v>56</v>
      </c>
      <c r="I28" s="59">
        <v>58</v>
      </c>
      <c r="J28" s="59">
        <v>57</v>
      </c>
      <c r="K28" s="59">
        <v>58</v>
      </c>
      <c r="L28" s="59">
        <v>58</v>
      </c>
      <c r="M28" s="59">
        <v>58</v>
      </c>
      <c r="N28" s="59"/>
    </row>
  </sheetData>
  <mergeCells count="12">
    <mergeCell ref="A17:N17"/>
    <mergeCell ref="B18:B19"/>
    <mergeCell ref="C18:N18"/>
    <mergeCell ref="A19:A22"/>
    <mergeCell ref="A23:A25"/>
    <mergeCell ref="A26:A28"/>
    <mergeCell ref="A2:N2"/>
    <mergeCell ref="B3:B4"/>
    <mergeCell ref="C3:N3"/>
    <mergeCell ref="A4:A7"/>
    <mergeCell ref="A8:A10"/>
    <mergeCell ref="A11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Resumen_Resultados</vt:lpstr>
      <vt:lpstr>Matriz_Pruebas</vt:lpstr>
      <vt:lpstr>Motores_Eficiencia</vt:lpstr>
      <vt:lpstr>Control_Temperatura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Cristóbal</dc:creator>
  <cp:lastModifiedBy>miguel.rosa</cp:lastModifiedBy>
  <dcterms:created xsi:type="dcterms:W3CDTF">2019-06-10T12:37:22Z</dcterms:created>
  <dcterms:modified xsi:type="dcterms:W3CDTF">2023-09-28T16:23:08Z</dcterms:modified>
</cp:coreProperties>
</file>